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RECEMA\1-RECEMA-Charente\2023-2026\2023\23_RECEMA_05_Bilan\"/>
    </mc:Choice>
  </mc:AlternateContent>
  <bookViews>
    <workbookView xWindow="0" yWindow="0" windowWidth="28800" windowHeight="14130" activeTab="1"/>
  </bookViews>
  <sheets>
    <sheet name="Lisez-moi" sheetId="8" r:id="rId1"/>
    <sheet name="2023_Bilan-tech-SQE" sheetId="2" r:id="rId2"/>
    <sheet name="Pest-2022" sheetId="6" r:id="rId3"/>
    <sheet name="Bact-2022" sheetId="7" r:id="rId4"/>
    <sheet name="2022_Bilan-tech-SQE" sheetId="12" r:id="rId5"/>
    <sheet name="2021_Bilan-tech-SQE" sheetId="11" r:id="rId6"/>
    <sheet name="2020_Bilan-tech-SQE" sheetId="9" r:id="rId7"/>
    <sheet name="2019_Bilan-tech-SQE" sheetId="10" r:id="rId8"/>
    <sheet name="Feuil1" sheetId="3" state="hidden" r:id="rId9"/>
  </sheets>
  <externalReferences>
    <externalReference r:id="rId10"/>
    <externalReference r:id="rId11"/>
    <externalReference r:id="rId12"/>
    <externalReference r:id="rId13"/>
    <externalReference r:id="rId14"/>
  </externalReferences>
  <definedNames>
    <definedName name="_xlnm._FilterDatabase" localSheetId="7" hidden="1">'2019_Bilan-tech-SQE'!$A$1:$C$52</definedName>
    <definedName name="_xlnm._FilterDatabase" localSheetId="6" hidden="1">'2020_Bilan-tech-SQE'!$A$1:$X$56</definedName>
    <definedName name="_xlnm._FilterDatabase" localSheetId="5" hidden="1">'2021_Bilan-tech-SQE'!$A$1:$X$67</definedName>
    <definedName name="_xlnm._FilterDatabase" localSheetId="4" hidden="1">'2022_Bilan-tech-SQE'!$A$1:$X$78</definedName>
    <definedName name="_xlnm._FilterDatabase" localSheetId="1" hidden="1">'2023_Bilan-tech-SQE'!$A$2:$X$83</definedName>
    <definedName name="_xlnm._FilterDatabase" localSheetId="3" hidden="1">'Bact-2022'!$A$2:$D$288</definedName>
    <definedName name="_xlnm._FilterDatabase" localSheetId="2" hidden="1">'Pest-2022'!$A$2:$AI$160</definedName>
    <definedName name="blancvs.incert">'[1]list_déroul(masqué) '!$AE$3:$AE$4</definedName>
    <definedName name="corrblanc">'[1]list_déroul(masqué) '!$AD$3:$AD$5</definedName>
    <definedName name="corrrdt">'[1]list_déroul(masqué) '!$V$3:$V$4</definedName>
    <definedName name="détmth">'[1]list_déroul(masqué) '!$I$4:$I$27</definedName>
    <definedName name="fréqblanc" localSheetId="7">#REF!</definedName>
    <definedName name="fréqblanc" localSheetId="6">#REF!</definedName>
    <definedName name="fréqblanc" localSheetId="5">#REF!</definedName>
    <definedName name="fréqblanc" localSheetId="4">#REF!</definedName>
    <definedName name="fréqblanc" localSheetId="1">#REF!</definedName>
    <definedName name="fréqblanc">#REF!</definedName>
    <definedName name="fréqperfLQ" localSheetId="7">#REF!</definedName>
    <definedName name="fréqperfLQ" localSheetId="6">#REF!</definedName>
    <definedName name="fréqperfLQ" localSheetId="5">#REF!</definedName>
    <definedName name="fréqperfLQ" localSheetId="4">#REF!</definedName>
    <definedName name="fréqperfLQ" localSheetId="1">#REF!</definedName>
    <definedName name="fréqperfLQ">#REF!</definedName>
    <definedName name="freqrdt" localSheetId="7">#REF!</definedName>
    <definedName name="freqrdt" localSheetId="6">#REF!</definedName>
    <definedName name="freqrdt" localSheetId="5">#REF!</definedName>
    <definedName name="freqrdt" localSheetId="4">#REF!</definedName>
    <definedName name="freqrdt" localSheetId="1">#REF!</definedName>
    <definedName name="freqrdt">#REF!</definedName>
    <definedName name="liste2">[2]Feuil3!$D$2:$D$12</definedName>
    <definedName name="LST_COFRAC">[3]Reference!$A$2:$A$3</definedName>
    <definedName name="LST_DETECTEURS">[3]Reference!$Q$2:$Q$18</definedName>
    <definedName name="LST_FAMILLES_BIOT">'[4]Familles (Biote)'!$A$2:$A$201</definedName>
    <definedName name="LST_FAMILLES_SED" localSheetId="7">#REF!</definedName>
    <definedName name="LST_FAMILLES_SED" localSheetId="6">#REF!</definedName>
    <definedName name="LST_FAMILLES_SED" localSheetId="5">#REF!</definedName>
    <definedName name="LST_FAMILLES_SED" localSheetId="4">#REF!</definedName>
    <definedName name="LST_FAMILLES_SED" localSheetId="1">#REF!</definedName>
    <definedName name="LST_FAMILLES_SED">#REF!</definedName>
    <definedName name="LST_MATRICE">[3]Reference!$O$2:$O$4</definedName>
    <definedName name="matriceLQ">'[1]list_déroul(masqué) '!$M$3:$M$7</definedName>
    <definedName name="mthincert">'[1]list_déroul(masqué) '!$AF$3:$AF$6</definedName>
    <definedName name="mthincertLQ" localSheetId="7">#REF!</definedName>
    <definedName name="mthincertLQ" localSheetId="6">#REF!</definedName>
    <definedName name="mthincertLQ" localSheetId="5">#REF!</definedName>
    <definedName name="mthincertLQ" localSheetId="4">#REF!</definedName>
    <definedName name="mthincertLQ" localSheetId="1">#REF!</definedName>
    <definedName name="mthincertLQ">#REF!</definedName>
    <definedName name="mthLQ" localSheetId="7">#REF!</definedName>
    <definedName name="mthLQ" localSheetId="6">#REF!</definedName>
    <definedName name="mthLQ" localSheetId="5">#REF!</definedName>
    <definedName name="mthLQ" localSheetId="4">#REF!</definedName>
    <definedName name="mthLQ" localSheetId="1">#REF!</definedName>
    <definedName name="mthLQ">#REF!</definedName>
    <definedName name="mthrdt">'[1]list_déroul(masqué) '!$S$3:$S$10</definedName>
    <definedName name="perfLQ" localSheetId="7">#REF!</definedName>
    <definedName name="perfLQ" localSheetId="6">#REF!</definedName>
    <definedName name="perfLQ" localSheetId="5">#REF!</definedName>
    <definedName name="perfLQ" localSheetId="4">#REF!</definedName>
    <definedName name="perfLQ" localSheetId="1">#REF!</definedName>
    <definedName name="perfLQ">#REF!</definedName>
    <definedName name="perfrdt" localSheetId="7">#REF!</definedName>
    <definedName name="perfrdt" localSheetId="6">#REF!</definedName>
    <definedName name="perfrdt" localSheetId="5">#REF!</definedName>
    <definedName name="perfrdt" localSheetId="4">#REF!</definedName>
    <definedName name="perfrdt" localSheetId="1">#REF!</definedName>
    <definedName name="perfrdt">#REF!</definedName>
    <definedName name="prépmth">'[1]list_déroul(masqué) '!$G$4:$G$15</definedName>
    <definedName name="rdtvs.incert">'[1]list_déroul(masqué) '!$X$3:$X$4</definedName>
    <definedName name="sdfds" localSheetId="7">#REF!</definedName>
    <definedName name="sdfds" localSheetId="6">#REF!</definedName>
    <definedName name="sdfds" localSheetId="5">#REF!</definedName>
    <definedName name="sdfds" localSheetId="4">#REF!</definedName>
    <definedName name="sdfds" localSheetId="1">#REF!</definedName>
    <definedName name="sdfds">#REF!</definedName>
    <definedName name="sépamth">'[1]list_déroul(masqué) '!$H$3:$H$12</definedName>
    <definedName name="sirdtnc" localSheetId="7">#REF!</definedName>
    <definedName name="sirdtnc" localSheetId="6">#REF!</definedName>
    <definedName name="sirdtnc" localSheetId="5">#REF!</definedName>
    <definedName name="sirdtnc" localSheetId="4">#REF!</definedName>
    <definedName name="sirdtnc" localSheetId="1">#REF!</definedName>
    <definedName name="sirdtnc">#REF!</definedName>
    <definedName name="typeblanc" localSheetId="7">#REF!</definedName>
    <definedName name="typeblanc" localSheetId="6">#REF!</definedName>
    <definedName name="typeblanc" localSheetId="5">#REF!</definedName>
    <definedName name="typeblanc" localSheetId="4">#REF!</definedName>
    <definedName name="typeblanc" localSheetId="1">#REF!</definedName>
    <definedName name="typeblanc">#REF!</definedName>
    <definedName name="typemth">'[1]list_déroul(masqué) '!$F$3:$F$5</definedName>
    <definedName name="unitéblanc">'[1]list_déroul(masqué) '!$AB$3:$AB$5</definedName>
    <definedName name="unitélq">'[1]list_déroul(masqué) '!$K$3:$K$5</definedName>
    <definedName name="vaagré" localSheetId="7">#REF!</definedName>
    <definedName name="vaagré" localSheetId="6">#REF!</definedName>
    <definedName name="vaagré" localSheetId="5">#REF!</definedName>
    <definedName name="vaagré" localSheetId="4">#REF!</definedName>
    <definedName name="vaagré" localSheetId="1">#REF!</definedName>
    <definedName name="vaagré">#REF!</definedName>
    <definedName name="valaccréd">'[1]list_déroul(masqué) '!$E$3:$E$6</definedName>
    <definedName name="valagré" localSheetId="7">#REF!</definedName>
    <definedName name="valagré" localSheetId="6">#REF!</definedName>
    <definedName name="valagré" localSheetId="5">#REF!</definedName>
    <definedName name="valagré" localSheetId="4">#REF!</definedName>
    <definedName name="valagré" localSheetId="1">#REF!</definedName>
    <definedName name="valagré">#REF!</definedName>
    <definedName name="x">[5]Reference!$Q$2:$Q$18</definedName>
    <definedName name="_xlnm.Print_Area" localSheetId="7">'2019_Bilan-tech-SQE'!$B$1:$C$52</definedName>
    <definedName name="_xlnm.Print_Area" localSheetId="6">'2020_Bilan-tech-SQE'!$B$1:$C$56</definedName>
    <definedName name="_xlnm.Print_Area" localSheetId="5">'2021_Bilan-tech-SQE'!$B$1:$C$66</definedName>
    <definedName name="_xlnm.Print_Area" localSheetId="4">'2022_Bilan-tech-SQE'!$B$1:$C$77</definedName>
    <definedName name="_xlnm.Print_Area" localSheetId="1">'2023_Bilan-tech-SQE'!$B$1:$C$77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88" i="7" l="1"/>
  <c r="D295" i="7"/>
  <c r="C295" i="7"/>
  <c r="D301" i="7"/>
  <c r="C301" i="7"/>
  <c r="D307" i="7"/>
  <c r="C307" i="7"/>
  <c r="D311" i="7"/>
  <c r="C311" i="7"/>
  <c r="D84" i="7"/>
  <c r="A311" i="7"/>
  <c r="A307" i="7"/>
  <c r="A301" i="7"/>
  <c r="A102" i="7"/>
  <c r="A48" i="7"/>
  <c r="A14" i="7"/>
  <c r="AQ104" i="6" l="1"/>
  <c r="AP104" i="6"/>
  <c r="AO104" i="6"/>
  <c r="AN104" i="6"/>
  <c r="AM104" i="6"/>
  <c r="AL104" i="6"/>
  <c r="AK104" i="6"/>
  <c r="AJ104" i="6"/>
  <c r="AI104" i="6"/>
  <c r="AH104" i="6"/>
  <c r="AG104" i="6"/>
  <c r="AF104" i="6"/>
  <c r="AE104" i="6"/>
  <c r="AD104" i="6"/>
  <c r="AC104" i="6"/>
  <c r="AB104" i="6"/>
  <c r="AA104" i="6"/>
  <c r="Z104" i="6"/>
  <c r="Y104" i="6"/>
  <c r="X104" i="6"/>
  <c r="W104" i="6"/>
  <c r="V104" i="6"/>
  <c r="U104" i="6"/>
  <c r="T104" i="6"/>
  <c r="S104" i="6"/>
  <c r="R104" i="6"/>
  <c r="Q104" i="6"/>
  <c r="P104" i="6"/>
  <c r="O104" i="6"/>
  <c r="N104" i="6"/>
  <c r="M104" i="6"/>
  <c r="L104" i="6"/>
  <c r="K104" i="6"/>
  <c r="J104" i="6"/>
  <c r="I104" i="6"/>
  <c r="H104" i="6"/>
  <c r="G104" i="6"/>
  <c r="F104" i="6"/>
  <c r="AQ103" i="6"/>
  <c r="AP103" i="6"/>
  <c r="AO103" i="6"/>
  <c r="AN103" i="6"/>
  <c r="AM103" i="6"/>
  <c r="AL103" i="6"/>
  <c r="AK103" i="6"/>
  <c r="AJ103" i="6"/>
  <c r="AI103" i="6"/>
  <c r="AH103" i="6"/>
  <c r="AG103" i="6"/>
  <c r="AF103" i="6"/>
  <c r="AE103" i="6"/>
  <c r="AD103" i="6"/>
  <c r="AC103" i="6"/>
  <c r="AB103" i="6"/>
  <c r="AA103" i="6"/>
  <c r="Z103" i="6"/>
  <c r="Y103" i="6"/>
  <c r="X103" i="6"/>
  <c r="W103" i="6"/>
  <c r="V103" i="6"/>
  <c r="U103" i="6"/>
  <c r="T103" i="6"/>
  <c r="S103" i="6"/>
  <c r="R103" i="6"/>
  <c r="Q103" i="6"/>
  <c r="P103" i="6"/>
  <c r="O103" i="6"/>
  <c r="N103" i="6"/>
  <c r="M103" i="6"/>
  <c r="L103" i="6"/>
  <c r="K103" i="6"/>
  <c r="J103" i="6"/>
  <c r="E103" i="6" s="1"/>
  <c r="I103" i="6"/>
  <c r="H103" i="6"/>
  <c r="G103" i="6"/>
  <c r="F103" i="6"/>
  <c r="AQ102" i="6"/>
  <c r="AP102" i="6"/>
  <c r="AO102" i="6"/>
  <c r="AN102" i="6"/>
  <c r="AM102" i="6"/>
  <c r="AL102" i="6"/>
  <c r="AK102" i="6"/>
  <c r="AJ102" i="6"/>
  <c r="AI102" i="6"/>
  <c r="AH102" i="6"/>
  <c r="AG102" i="6"/>
  <c r="AF102" i="6"/>
  <c r="AE102" i="6"/>
  <c r="AD102" i="6"/>
  <c r="AC102" i="6"/>
  <c r="AB102" i="6"/>
  <c r="AA102" i="6"/>
  <c r="Z102" i="6"/>
  <c r="Y102" i="6"/>
  <c r="X102" i="6"/>
  <c r="W102" i="6"/>
  <c r="V102" i="6"/>
  <c r="U102" i="6"/>
  <c r="T102" i="6"/>
  <c r="S102" i="6"/>
  <c r="R102" i="6"/>
  <c r="Q102" i="6"/>
  <c r="P102" i="6"/>
  <c r="O102" i="6"/>
  <c r="N102" i="6"/>
  <c r="M102" i="6"/>
  <c r="L102" i="6"/>
  <c r="K102" i="6"/>
  <c r="J102" i="6"/>
  <c r="I102" i="6"/>
  <c r="H102" i="6"/>
  <c r="G102" i="6"/>
  <c r="F102" i="6"/>
  <c r="A102" i="6"/>
  <c r="A103" i="6" s="1"/>
  <c r="A104" i="6" s="1"/>
  <c r="E102" i="6" l="1"/>
  <c r="E104" i="6"/>
  <c r="AQ97" i="6"/>
  <c r="AP97" i="6"/>
  <c r="AO97" i="6"/>
  <c r="AN97" i="6"/>
  <c r="AM97" i="6"/>
  <c r="AL97" i="6"/>
  <c r="AK97" i="6"/>
  <c r="AJ97" i="6"/>
  <c r="AI97" i="6"/>
  <c r="AH97" i="6"/>
  <c r="AG97" i="6"/>
  <c r="AF97" i="6"/>
  <c r="AE97" i="6"/>
  <c r="AD97" i="6"/>
  <c r="AC97" i="6"/>
  <c r="AB97" i="6"/>
  <c r="AA97" i="6"/>
  <c r="Z97" i="6"/>
  <c r="Y97" i="6"/>
  <c r="X97" i="6"/>
  <c r="W97" i="6"/>
  <c r="V97" i="6"/>
  <c r="U97" i="6"/>
  <c r="T97" i="6"/>
  <c r="S97" i="6"/>
  <c r="R97" i="6"/>
  <c r="Q97" i="6"/>
  <c r="P97" i="6"/>
  <c r="O97" i="6"/>
  <c r="N97" i="6"/>
  <c r="M97" i="6"/>
  <c r="L97" i="6"/>
  <c r="K97" i="6"/>
  <c r="J97" i="6"/>
  <c r="I97" i="6"/>
  <c r="H97" i="6"/>
  <c r="E97" i="6" s="1"/>
  <c r="G97" i="6"/>
  <c r="F97" i="6"/>
  <c r="AQ96" i="6"/>
  <c r="AP96" i="6"/>
  <c r="AO96" i="6"/>
  <c r="AN96" i="6"/>
  <c r="AM96" i="6"/>
  <c r="AL96" i="6"/>
  <c r="AK96" i="6"/>
  <c r="AJ96" i="6"/>
  <c r="AI96" i="6"/>
  <c r="AH96" i="6"/>
  <c r="AG96" i="6"/>
  <c r="AF96" i="6"/>
  <c r="AE96" i="6"/>
  <c r="AD96" i="6"/>
  <c r="AC96" i="6"/>
  <c r="AB96" i="6"/>
  <c r="AA96" i="6"/>
  <c r="Z96" i="6"/>
  <c r="Y96" i="6"/>
  <c r="X96" i="6"/>
  <c r="W96" i="6"/>
  <c r="V96" i="6"/>
  <c r="U96" i="6"/>
  <c r="T96" i="6"/>
  <c r="S96" i="6"/>
  <c r="R96" i="6"/>
  <c r="Q96" i="6"/>
  <c r="P96" i="6"/>
  <c r="O96" i="6"/>
  <c r="N96" i="6"/>
  <c r="M96" i="6"/>
  <c r="L96" i="6"/>
  <c r="K96" i="6"/>
  <c r="J96" i="6"/>
  <c r="E96" i="6" s="1"/>
  <c r="I96" i="6"/>
  <c r="H96" i="6"/>
  <c r="G96" i="6"/>
  <c r="F96" i="6"/>
  <c r="AQ95" i="6"/>
  <c r="AP95" i="6"/>
  <c r="AO95" i="6"/>
  <c r="AN95" i="6"/>
  <c r="AM95" i="6"/>
  <c r="AL95" i="6"/>
  <c r="AK95" i="6"/>
  <c r="AJ95" i="6"/>
  <c r="AI95" i="6"/>
  <c r="AH95" i="6"/>
  <c r="AG95" i="6"/>
  <c r="AF95" i="6"/>
  <c r="AE95" i="6"/>
  <c r="AD95" i="6"/>
  <c r="AC95" i="6"/>
  <c r="AB95" i="6"/>
  <c r="AA95" i="6"/>
  <c r="Z95" i="6"/>
  <c r="Y95" i="6"/>
  <c r="X95" i="6"/>
  <c r="W95" i="6"/>
  <c r="V95" i="6"/>
  <c r="U95" i="6"/>
  <c r="T95" i="6"/>
  <c r="S95" i="6"/>
  <c r="R95" i="6"/>
  <c r="Q95" i="6"/>
  <c r="P95" i="6"/>
  <c r="O95" i="6"/>
  <c r="N95" i="6"/>
  <c r="M95" i="6"/>
  <c r="L95" i="6"/>
  <c r="K95" i="6"/>
  <c r="J95" i="6"/>
  <c r="I95" i="6"/>
  <c r="H95" i="6"/>
  <c r="G95" i="6"/>
  <c r="F95" i="6"/>
  <c r="A95" i="6"/>
  <c r="A96" i="6" s="1"/>
  <c r="A97" i="6" s="1"/>
  <c r="AQ90" i="6"/>
  <c r="AP90" i="6"/>
  <c r="AO90" i="6"/>
  <c r="AN90" i="6"/>
  <c r="AM90" i="6"/>
  <c r="AL90" i="6"/>
  <c r="AK90" i="6"/>
  <c r="AJ90" i="6"/>
  <c r="AI90" i="6"/>
  <c r="AH90" i="6"/>
  <c r="AG90" i="6"/>
  <c r="AF90" i="6"/>
  <c r="AE90" i="6"/>
  <c r="AD90" i="6"/>
  <c r="AC90" i="6"/>
  <c r="AB90" i="6"/>
  <c r="AA90" i="6"/>
  <c r="Z90" i="6"/>
  <c r="Y90" i="6"/>
  <c r="X90" i="6"/>
  <c r="W90" i="6"/>
  <c r="V90" i="6"/>
  <c r="U90" i="6"/>
  <c r="T90" i="6"/>
  <c r="S90" i="6"/>
  <c r="R90" i="6"/>
  <c r="Q90" i="6"/>
  <c r="P90" i="6"/>
  <c r="O90" i="6"/>
  <c r="N90" i="6"/>
  <c r="M90" i="6"/>
  <c r="L90" i="6"/>
  <c r="K90" i="6"/>
  <c r="J90" i="6"/>
  <c r="I90" i="6"/>
  <c r="H90" i="6"/>
  <c r="G90" i="6"/>
  <c r="F90" i="6"/>
  <c r="AQ89" i="6"/>
  <c r="AP89" i="6"/>
  <c r="AO89" i="6"/>
  <c r="AN89" i="6"/>
  <c r="AM89" i="6"/>
  <c r="AL89" i="6"/>
  <c r="AK89" i="6"/>
  <c r="AJ89" i="6"/>
  <c r="AI89" i="6"/>
  <c r="AH89" i="6"/>
  <c r="AG89" i="6"/>
  <c r="AF89" i="6"/>
  <c r="AE89" i="6"/>
  <c r="AD89" i="6"/>
  <c r="AC89" i="6"/>
  <c r="AB89" i="6"/>
  <c r="AA89" i="6"/>
  <c r="Z89" i="6"/>
  <c r="Y89" i="6"/>
  <c r="X89" i="6"/>
  <c r="W89" i="6"/>
  <c r="V89" i="6"/>
  <c r="U89" i="6"/>
  <c r="T89" i="6"/>
  <c r="S89" i="6"/>
  <c r="R89" i="6"/>
  <c r="Q89" i="6"/>
  <c r="P89" i="6"/>
  <c r="O89" i="6"/>
  <c r="N89" i="6"/>
  <c r="M89" i="6"/>
  <c r="L89" i="6"/>
  <c r="K89" i="6"/>
  <c r="J89" i="6"/>
  <c r="I89" i="6"/>
  <c r="H89" i="6"/>
  <c r="G89" i="6"/>
  <c r="F89" i="6"/>
  <c r="AQ88" i="6"/>
  <c r="AP88" i="6"/>
  <c r="AO88" i="6"/>
  <c r="AN88" i="6"/>
  <c r="AM88" i="6"/>
  <c r="AL88" i="6"/>
  <c r="AK88" i="6"/>
  <c r="AJ88" i="6"/>
  <c r="AI88" i="6"/>
  <c r="AH88" i="6"/>
  <c r="AG88" i="6"/>
  <c r="AF88" i="6"/>
  <c r="AE88" i="6"/>
  <c r="AD88" i="6"/>
  <c r="AC88" i="6"/>
  <c r="AB88" i="6"/>
  <c r="AA88" i="6"/>
  <c r="Z88" i="6"/>
  <c r="Y88" i="6"/>
  <c r="X88" i="6"/>
  <c r="W88" i="6"/>
  <c r="V88" i="6"/>
  <c r="U88" i="6"/>
  <c r="T88" i="6"/>
  <c r="S88" i="6"/>
  <c r="R88" i="6"/>
  <c r="Q88" i="6"/>
  <c r="P88" i="6"/>
  <c r="O88" i="6"/>
  <c r="N88" i="6"/>
  <c r="M88" i="6"/>
  <c r="L88" i="6"/>
  <c r="K88" i="6"/>
  <c r="J88" i="6"/>
  <c r="I88" i="6"/>
  <c r="H88" i="6"/>
  <c r="G88" i="6"/>
  <c r="F88" i="6"/>
  <c r="A88" i="6"/>
  <c r="A89" i="6" s="1"/>
  <c r="A90" i="6" s="1"/>
  <c r="AQ83" i="6"/>
  <c r="AP83" i="6"/>
  <c r="AO83" i="6"/>
  <c r="AN83" i="6"/>
  <c r="AM83" i="6"/>
  <c r="AL83" i="6"/>
  <c r="AK83" i="6"/>
  <c r="AJ83" i="6"/>
  <c r="AI83" i="6"/>
  <c r="AH83" i="6"/>
  <c r="AG83" i="6"/>
  <c r="AF83" i="6"/>
  <c r="AE83" i="6"/>
  <c r="AD83" i="6"/>
  <c r="AC83" i="6"/>
  <c r="AB83" i="6"/>
  <c r="AA83" i="6"/>
  <c r="Z83" i="6"/>
  <c r="Y83" i="6"/>
  <c r="X83" i="6"/>
  <c r="W83" i="6"/>
  <c r="V83" i="6"/>
  <c r="U83" i="6"/>
  <c r="T83" i="6"/>
  <c r="S83" i="6"/>
  <c r="R83" i="6"/>
  <c r="Q83" i="6"/>
  <c r="P83" i="6"/>
  <c r="O83" i="6"/>
  <c r="N83" i="6"/>
  <c r="M83" i="6"/>
  <c r="L83" i="6"/>
  <c r="K83" i="6"/>
  <c r="J83" i="6"/>
  <c r="I83" i="6"/>
  <c r="H83" i="6"/>
  <c r="G83" i="6"/>
  <c r="F83" i="6"/>
  <c r="AQ82" i="6"/>
  <c r="AP82" i="6"/>
  <c r="AO82" i="6"/>
  <c r="AN82" i="6"/>
  <c r="AM82" i="6"/>
  <c r="AL82" i="6"/>
  <c r="AK82" i="6"/>
  <c r="AJ82" i="6"/>
  <c r="AI82" i="6"/>
  <c r="AH82" i="6"/>
  <c r="AG82" i="6"/>
  <c r="AF82" i="6"/>
  <c r="AE82" i="6"/>
  <c r="AD82" i="6"/>
  <c r="AC82" i="6"/>
  <c r="AB82" i="6"/>
  <c r="AA82" i="6"/>
  <c r="Z82" i="6"/>
  <c r="Y82" i="6"/>
  <c r="X82" i="6"/>
  <c r="W82" i="6"/>
  <c r="V82" i="6"/>
  <c r="U82" i="6"/>
  <c r="T82" i="6"/>
  <c r="S82" i="6"/>
  <c r="R82" i="6"/>
  <c r="Q82" i="6"/>
  <c r="P82" i="6"/>
  <c r="O82" i="6"/>
  <c r="E82" i="6" s="1"/>
  <c r="N82" i="6"/>
  <c r="M82" i="6"/>
  <c r="L82" i="6"/>
  <c r="K82" i="6"/>
  <c r="J82" i="6"/>
  <c r="I82" i="6"/>
  <c r="H82" i="6"/>
  <c r="G82" i="6"/>
  <c r="F82" i="6"/>
  <c r="AQ81" i="6"/>
  <c r="AP81" i="6"/>
  <c r="AO81" i="6"/>
  <c r="AN81" i="6"/>
  <c r="AM81" i="6"/>
  <c r="AL81" i="6"/>
  <c r="AK81" i="6"/>
  <c r="AJ81" i="6"/>
  <c r="AI81" i="6"/>
  <c r="AH81" i="6"/>
  <c r="AG81" i="6"/>
  <c r="AF81" i="6"/>
  <c r="AE81" i="6"/>
  <c r="AD81" i="6"/>
  <c r="AC81" i="6"/>
  <c r="AB81" i="6"/>
  <c r="AA81" i="6"/>
  <c r="Z81" i="6"/>
  <c r="Y81" i="6"/>
  <c r="X81" i="6"/>
  <c r="W81" i="6"/>
  <c r="V81" i="6"/>
  <c r="U81" i="6"/>
  <c r="T81" i="6"/>
  <c r="S81" i="6"/>
  <c r="R81" i="6"/>
  <c r="Q81" i="6"/>
  <c r="P81" i="6"/>
  <c r="O81" i="6"/>
  <c r="N81" i="6"/>
  <c r="M81" i="6"/>
  <c r="L81" i="6"/>
  <c r="K81" i="6"/>
  <c r="J81" i="6"/>
  <c r="I81" i="6"/>
  <c r="H81" i="6"/>
  <c r="G81" i="6"/>
  <c r="F81" i="6"/>
  <c r="E81" i="6" s="1"/>
  <c r="A81" i="6"/>
  <c r="A82" i="6" s="1"/>
  <c r="A83" i="6" s="1"/>
  <c r="AQ55" i="6"/>
  <c r="AP55" i="6"/>
  <c r="AO55" i="6"/>
  <c r="AN55" i="6"/>
  <c r="AM55" i="6"/>
  <c r="AL55" i="6"/>
  <c r="AK55" i="6"/>
  <c r="AJ55" i="6"/>
  <c r="AI55" i="6"/>
  <c r="AH55" i="6"/>
  <c r="AG55" i="6"/>
  <c r="AF55" i="6"/>
  <c r="AE55" i="6"/>
  <c r="AD55" i="6"/>
  <c r="AC55" i="6"/>
  <c r="AB55" i="6"/>
  <c r="AA55" i="6"/>
  <c r="Z55" i="6"/>
  <c r="Y55" i="6"/>
  <c r="X55" i="6"/>
  <c r="W55" i="6"/>
  <c r="V55" i="6"/>
  <c r="U55" i="6"/>
  <c r="T55" i="6"/>
  <c r="S55" i="6"/>
  <c r="R55" i="6"/>
  <c r="Q55" i="6"/>
  <c r="P55" i="6"/>
  <c r="O55" i="6"/>
  <c r="N55" i="6"/>
  <c r="M55" i="6"/>
  <c r="L55" i="6"/>
  <c r="K55" i="6"/>
  <c r="J55" i="6"/>
  <c r="I55" i="6"/>
  <c r="H55" i="6"/>
  <c r="G55" i="6"/>
  <c r="F55" i="6"/>
  <c r="AQ54" i="6"/>
  <c r="AP54" i="6"/>
  <c r="AO54" i="6"/>
  <c r="AN54" i="6"/>
  <c r="AM54" i="6"/>
  <c r="AL54" i="6"/>
  <c r="AK54" i="6"/>
  <c r="AJ54" i="6"/>
  <c r="AI54" i="6"/>
  <c r="AH54" i="6"/>
  <c r="AG54" i="6"/>
  <c r="AF54" i="6"/>
  <c r="AE54" i="6"/>
  <c r="AD54" i="6"/>
  <c r="AC54" i="6"/>
  <c r="AB54" i="6"/>
  <c r="AA54" i="6"/>
  <c r="Z54" i="6"/>
  <c r="Y54" i="6"/>
  <c r="X54" i="6"/>
  <c r="W54" i="6"/>
  <c r="V54" i="6"/>
  <c r="U54" i="6"/>
  <c r="T54" i="6"/>
  <c r="S54" i="6"/>
  <c r="R54" i="6"/>
  <c r="Q54" i="6"/>
  <c r="P54" i="6"/>
  <c r="O54" i="6"/>
  <c r="N54" i="6"/>
  <c r="M54" i="6"/>
  <c r="L54" i="6"/>
  <c r="K54" i="6"/>
  <c r="J54" i="6"/>
  <c r="I54" i="6"/>
  <c r="H54" i="6"/>
  <c r="G54" i="6"/>
  <c r="F54" i="6"/>
  <c r="AQ53" i="6"/>
  <c r="AP53" i="6"/>
  <c r="AO53" i="6"/>
  <c r="AN53" i="6"/>
  <c r="AM53" i="6"/>
  <c r="AL53" i="6"/>
  <c r="AK53" i="6"/>
  <c r="AJ53" i="6"/>
  <c r="AI53" i="6"/>
  <c r="AH53" i="6"/>
  <c r="AG53" i="6"/>
  <c r="AF53" i="6"/>
  <c r="AE53" i="6"/>
  <c r="AD53" i="6"/>
  <c r="AC53" i="6"/>
  <c r="AB53" i="6"/>
  <c r="AA53" i="6"/>
  <c r="Z53" i="6"/>
  <c r="Y53" i="6"/>
  <c r="X53" i="6"/>
  <c r="W53" i="6"/>
  <c r="V53" i="6"/>
  <c r="U53" i="6"/>
  <c r="T53" i="6"/>
  <c r="S53" i="6"/>
  <c r="R53" i="6"/>
  <c r="Q53" i="6"/>
  <c r="P53" i="6"/>
  <c r="O53" i="6"/>
  <c r="N53" i="6"/>
  <c r="M53" i="6"/>
  <c r="L53" i="6"/>
  <c r="K53" i="6"/>
  <c r="J53" i="6"/>
  <c r="I53" i="6"/>
  <c r="H53" i="6"/>
  <c r="G53" i="6"/>
  <c r="F53" i="6"/>
  <c r="A53" i="6"/>
  <c r="A54" i="6" s="1"/>
  <c r="A55" i="6" s="1"/>
  <c r="A29" i="6"/>
  <c r="A30" i="6" s="1"/>
  <c r="AJ158" i="6"/>
  <c r="AK158" i="6"/>
  <c r="AL158" i="6"/>
  <c r="AM158" i="6"/>
  <c r="AN158" i="6"/>
  <c r="AO158" i="6"/>
  <c r="AP158" i="6"/>
  <c r="AQ158" i="6"/>
  <c r="AJ159" i="6"/>
  <c r="AK159" i="6"/>
  <c r="AL159" i="6"/>
  <c r="AM159" i="6"/>
  <c r="AN159" i="6"/>
  <c r="AO159" i="6"/>
  <c r="AP159" i="6"/>
  <c r="AQ159" i="6"/>
  <c r="AJ160" i="6"/>
  <c r="AK160" i="6"/>
  <c r="AL160" i="6"/>
  <c r="AM160" i="6"/>
  <c r="AN160" i="6"/>
  <c r="AO160" i="6"/>
  <c r="AP160" i="6"/>
  <c r="AQ160" i="6"/>
  <c r="AJ151" i="6"/>
  <c r="AK151" i="6"/>
  <c r="AL151" i="6"/>
  <c r="AM151" i="6"/>
  <c r="AN151" i="6"/>
  <c r="AO151" i="6"/>
  <c r="AP151" i="6"/>
  <c r="AQ151" i="6"/>
  <c r="AJ152" i="6"/>
  <c r="AK152" i="6"/>
  <c r="AL152" i="6"/>
  <c r="AM152" i="6"/>
  <c r="AN152" i="6"/>
  <c r="AO152" i="6"/>
  <c r="AP152" i="6"/>
  <c r="AQ152" i="6"/>
  <c r="AJ153" i="6"/>
  <c r="AK153" i="6"/>
  <c r="AL153" i="6"/>
  <c r="AM153" i="6"/>
  <c r="AN153" i="6"/>
  <c r="AO153" i="6"/>
  <c r="AP153" i="6"/>
  <c r="AQ153" i="6"/>
  <c r="AJ144" i="6"/>
  <c r="AK144" i="6"/>
  <c r="AL144" i="6"/>
  <c r="AM144" i="6"/>
  <c r="AN144" i="6"/>
  <c r="AO144" i="6"/>
  <c r="AP144" i="6"/>
  <c r="AQ144" i="6"/>
  <c r="AJ145" i="6"/>
  <c r="AK145" i="6"/>
  <c r="AL145" i="6"/>
  <c r="AM145" i="6"/>
  <c r="AN145" i="6"/>
  <c r="AO145" i="6"/>
  <c r="AP145" i="6"/>
  <c r="AQ145" i="6"/>
  <c r="AJ146" i="6"/>
  <c r="AK146" i="6"/>
  <c r="AL146" i="6"/>
  <c r="AM146" i="6"/>
  <c r="AN146" i="6"/>
  <c r="AO146" i="6"/>
  <c r="AP146" i="6"/>
  <c r="AQ146" i="6"/>
  <c r="AJ137" i="6"/>
  <c r="AK137" i="6"/>
  <c r="AL137" i="6"/>
  <c r="AM137" i="6"/>
  <c r="AN137" i="6"/>
  <c r="AO137" i="6"/>
  <c r="AP137" i="6"/>
  <c r="AQ137" i="6"/>
  <c r="AJ138" i="6"/>
  <c r="AK138" i="6"/>
  <c r="AL138" i="6"/>
  <c r="AM138" i="6"/>
  <c r="AN138" i="6"/>
  <c r="AO138" i="6"/>
  <c r="AP138" i="6"/>
  <c r="AQ138" i="6"/>
  <c r="AJ139" i="6"/>
  <c r="AK139" i="6"/>
  <c r="AL139" i="6"/>
  <c r="AM139" i="6"/>
  <c r="AN139" i="6"/>
  <c r="AO139" i="6"/>
  <c r="AP139" i="6"/>
  <c r="AQ139" i="6"/>
  <c r="AJ130" i="6"/>
  <c r="AK130" i="6"/>
  <c r="AL130" i="6"/>
  <c r="AM130" i="6"/>
  <c r="AN130" i="6"/>
  <c r="AO130" i="6"/>
  <c r="AP130" i="6"/>
  <c r="AQ130" i="6"/>
  <c r="AJ131" i="6"/>
  <c r="AK131" i="6"/>
  <c r="AL131" i="6"/>
  <c r="AM131" i="6"/>
  <c r="AN131" i="6"/>
  <c r="AO131" i="6"/>
  <c r="AP131" i="6"/>
  <c r="AQ131" i="6"/>
  <c r="AJ132" i="6"/>
  <c r="AK132" i="6"/>
  <c r="AL132" i="6"/>
  <c r="AM132" i="6"/>
  <c r="AN132" i="6"/>
  <c r="AO132" i="6"/>
  <c r="AP132" i="6"/>
  <c r="AQ132" i="6"/>
  <c r="AJ123" i="6"/>
  <c r="AK123" i="6"/>
  <c r="AL123" i="6"/>
  <c r="AM123" i="6"/>
  <c r="AN123" i="6"/>
  <c r="AO123" i="6"/>
  <c r="AP123" i="6"/>
  <c r="AQ123" i="6"/>
  <c r="AJ124" i="6"/>
  <c r="AK124" i="6"/>
  <c r="AL124" i="6"/>
  <c r="AM124" i="6"/>
  <c r="AN124" i="6"/>
  <c r="AO124" i="6"/>
  <c r="AP124" i="6"/>
  <c r="AQ124" i="6"/>
  <c r="AJ125" i="6"/>
  <c r="AK125" i="6"/>
  <c r="AL125" i="6"/>
  <c r="AM125" i="6"/>
  <c r="AN125" i="6"/>
  <c r="AO125" i="6"/>
  <c r="AP125" i="6"/>
  <c r="AQ125" i="6"/>
  <c r="AJ116" i="6"/>
  <c r="AK116" i="6"/>
  <c r="AL116" i="6"/>
  <c r="AM116" i="6"/>
  <c r="AN116" i="6"/>
  <c r="AO116" i="6"/>
  <c r="AP116" i="6"/>
  <c r="AQ116" i="6"/>
  <c r="AJ117" i="6"/>
  <c r="AK117" i="6"/>
  <c r="AL117" i="6"/>
  <c r="AM117" i="6"/>
  <c r="AN117" i="6"/>
  <c r="AO117" i="6"/>
  <c r="AP117" i="6"/>
  <c r="AQ117" i="6"/>
  <c r="AJ118" i="6"/>
  <c r="AK118" i="6"/>
  <c r="AL118" i="6"/>
  <c r="AM118" i="6"/>
  <c r="AN118" i="6"/>
  <c r="AO118" i="6"/>
  <c r="AP118" i="6"/>
  <c r="AQ118" i="6"/>
  <c r="AJ109" i="6"/>
  <c r="AK109" i="6"/>
  <c r="AL109" i="6"/>
  <c r="AM109" i="6"/>
  <c r="AN109" i="6"/>
  <c r="AO109" i="6"/>
  <c r="AP109" i="6"/>
  <c r="AQ109" i="6"/>
  <c r="AJ110" i="6"/>
  <c r="AK110" i="6"/>
  <c r="AL110" i="6"/>
  <c r="AM110" i="6"/>
  <c r="AN110" i="6"/>
  <c r="AO110" i="6"/>
  <c r="AP110" i="6"/>
  <c r="AQ110" i="6"/>
  <c r="AJ111" i="6"/>
  <c r="AK111" i="6"/>
  <c r="AL111" i="6"/>
  <c r="AM111" i="6"/>
  <c r="AN111" i="6"/>
  <c r="AO111" i="6"/>
  <c r="AP111" i="6"/>
  <c r="AQ111" i="6"/>
  <c r="AJ74" i="6"/>
  <c r="AK74" i="6"/>
  <c r="AL74" i="6"/>
  <c r="AM74" i="6"/>
  <c r="AN74" i="6"/>
  <c r="AO74" i="6"/>
  <c r="AP74" i="6"/>
  <c r="AQ74" i="6"/>
  <c r="AJ75" i="6"/>
  <c r="AK75" i="6"/>
  <c r="AL75" i="6"/>
  <c r="AM75" i="6"/>
  <c r="AN75" i="6"/>
  <c r="AO75" i="6"/>
  <c r="AP75" i="6"/>
  <c r="AQ75" i="6"/>
  <c r="AJ76" i="6"/>
  <c r="AK76" i="6"/>
  <c r="AL76" i="6"/>
  <c r="AM76" i="6"/>
  <c r="AN76" i="6"/>
  <c r="AO76" i="6"/>
  <c r="AP76" i="6"/>
  <c r="AQ76" i="6"/>
  <c r="AJ67" i="6"/>
  <c r="AK67" i="6"/>
  <c r="AL67" i="6"/>
  <c r="AM67" i="6"/>
  <c r="AN67" i="6"/>
  <c r="AO67" i="6"/>
  <c r="AP67" i="6"/>
  <c r="AQ67" i="6"/>
  <c r="AJ68" i="6"/>
  <c r="AK68" i="6"/>
  <c r="AL68" i="6"/>
  <c r="AM68" i="6"/>
  <c r="AN68" i="6"/>
  <c r="AO68" i="6"/>
  <c r="AP68" i="6"/>
  <c r="AQ68" i="6"/>
  <c r="AJ69" i="6"/>
  <c r="AK69" i="6"/>
  <c r="AL69" i="6"/>
  <c r="AM69" i="6"/>
  <c r="AN69" i="6"/>
  <c r="AO69" i="6"/>
  <c r="AP69" i="6"/>
  <c r="AQ69" i="6"/>
  <c r="AJ60" i="6"/>
  <c r="AK60" i="6"/>
  <c r="AL60" i="6"/>
  <c r="AM60" i="6"/>
  <c r="AN60" i="6"/>
  <c r="AO60" i="6"/>
  <c r="AP60" i="6"/>
  <c r="AQ60" i="6"/>
  <c r="AJ61" i="6"/>
  <c r="AK61" i="6"/>
  <c r="AL61" i="6"/>
  <c r="AM61" i="6"/>
  <c r="AN61" i="6"/>
  <c r="AO61" i="6"/>
  <c r="AP61" i="6"/>
  <c r="AQ61" i="6"/>
  <c r="AJ62" i="6"/>
  <c r="AK62" i="6"/>
  <c r="AL62" i="6"/>
  <c r="AM62" i="6"/>
  <c r="AN62" i="6"/>
  <c r="AO62" i="6"/>
  <c r="AP62" i="6"/>
  <c r="AQ62" i="6"/>
  <c r="AJ46" i="6"/>
  <c r="AK46" i="6"/>
  <c r="AL46" i="6"/>
  <c r="AM46" i="6"/>
  <c r="AN46" i="6"/>
  <c r="AO46" i="6"/>
  <c r="AP46" i="6"/>
  <c r="AQ46" i="6"/>
  <c r="AJ47" i="6"/>
  <c r="AK47" i="6"/>
  <c r="AL47" i="6"/>
  <c r="AM47" i="6"/>
  <c r="AN47" i="6"/>
  <c r="AO47" i="6"/>
  <c r="AP47" i="6"/>
  <c r="AQ47" i="6"/>
  <c r="AJ48" i="6"/>
  <c r="AK48" i="6"/>
  <c r="AL48" i="6"/>
  <c r="AM48" i="6"/>
  <c r="AN48" i="6"/>
  <c r="AO48" i="6"/>
  <c r="AP48" i="6"/>
  <c r="AQ48" i="6"/>
  <c r="AJ41" i="6"/>
  <c r="AK41" i="6"/>
  <c r="AL41" i="6"/>
  <c r="AM41" i="6"/>
  <c r="AN41" i="6"/>
  <c r="AO41" i="6"/>
  <c r="AP41" i="6"/>
  <c r="AQ41" i="6"/>
  <c r="AJ42" i="6"/>
  <c r="AK42" i="6"/>
  <c r="AL42" i="6"/>
  <c r="AM42" i="6"/>
  <c r="AN42" i="6"/>
  <c r="AO42" i="6"/>
  <c r="AP42" i="6"/>
  <c r="AQ42" i="6"/>
  <c r="AJ43" i="6"/>
  <c r="AK43" i="6"/>
  <c r="AL43" i="6"/>
  <c r="AM43" i="6"/>
  <c r="AN43" i="6"/>
  <c r="AO43" i="6"/>
  <c r="AP43" i="6"/>
  <c r="AQ43" i="6"/>
  <c r="AJ34" i="6"/>
  <c r="AK34" i="6"/>
  <c r="AL34" i="6"/>
  <c r="AM34" i="6"/>
  <c r="AN34" i="6"/>
  <c r="AO34" i="6"/>
  <c r="AP34" i="6"/>
  <c r="AQ34" i="6"/>
  <c r="AJ35" i="6"/>
  <c r="AK35" i="6"/>
  <c r="AL35" i="6"/>
  <c r="AM35" i="6"/>
  <c r="AN35" i="6"/>
  <c r="AO35" i="6"/>
  <c r="AP35" i="6"/>
  <c r="AQ35" i="6"/>
  <c r="AJ36" i="6"/>
  <c r="AK36" i="6"/>
  <c r="AL36" i="6"/>
  <c r="AM36" i="6"/>
  <c r="AN36" i="6"/>
  <c r="AO36" i="6"/>
  <c r="AP36" i="6"/>
  <c r="AQ36" i="6"/>
  <c r="AJ28" i="6"/>
  <c r="AK28" i="6"/>
  <c r="AL28" i="6"/>
  <c r="AM28" i="6"/>
  <c r="AN28" i="6"/>
  <c r="AO28" i="6"/>
  <c r="AP28" i="6"/>
  <c r="AQ28" i="6"/>
  <c r="AJ29" i="6"/>
  <c r="AK29" i="6"/>
  <c r="AL29" i="6"/>
  <c r="AM29" i="6"/>
  <c r="AN29" i="6"/>
  <c r="AO29" i="6"/>
  <c r="AP29" i="6"/>
  <c r="AQ29" i="6"/>
  <c r="AJ30" i="6"/>
  <c r="AK30" i="6"/>
  <c r="AL30" i="6"/>
  <c r="AM30" i="6"/>
  <c r="AN30" i="6"/>
  <c r="AO30" i="6"/>
  <c r="AP30" i="6"/>
  <c r="AQ30" i="6"/>
  <c r="AJ7" i="6"/>
  <c r="AK7" i="6"/>
  <c r="AL7" i="6"/>
  <c r="AM7" i="6"/>
  <c r="AN7" i="6"/>
  <c r="AO7" i="6"/>
  <c r="AP7" i="6"/>
  <c r="AQ7" i="6"/>
  <c r="AJ8" i="6"/>
  <c r="AK8" i="6"/>
  <c r="AL8" i="6"/>
  <c r="AM8" i="6"/>
  <c r="AN8" i="6"/>
  <c r="AO8" i="6"/>
  <c r="AP8" i="6"/>
  <c r="AQ8" i="6"/>
  <c r="AJ9" i="6"/>
  <c r="AK9" i="6"/>
  <c r="AL9" i="6"/>
  <c r="AM9" i="6"/>
  <c r="AN9" i="6"/>
  <c r="AO9" i="6"/>
  <c r="AP9" i="6"/>
  <c r="AQ9" i="6"/>
  <c r="AJ14" i="6"/>
  <c r="AK14" i="6"/>
  <c r="AL14" i="6"/>
  <c r="AM14" i="6"/>
  <c r="AN14" i="6"/>
  <c r="AO14" i="6"/>
  <c r="AP14" i="6"/>
  <c r="AQ14" i="6"/>
  <c r="AJ15" i="6"/>
  <c r="AK15" i="6"/>
  <c r="AL15" i="6"/>
  <c r="AM15" i="6"/>
  <c r="AN15" i="6"/>
  <c r="AO15" i="6"/>
  <c r="AP15" i="6"/>
  <c r="AQ15" i="6"/>
  <c r="AJ16" i="6"/>
  <c r="AK16" i="6"/>
  <c r="AL16" i="6"/>
  <c r="AM16" i="6"/>
  <c r="AN16" i="6"/>
  <c r="AO16" i="6"/>
  <c r="AP16" i="6"/>
  <c r="AQ16" i="6"/>
  <c r="AJ21" i="6"/>
  <c r="AK21" i="6"/>
  <c r="AL21" i="6"/>
  <c r="AM21" i="6"/>
  <c r="AN21" i="6"/>
  <c r="AO21" i="6"/>
  <c r="AP21" i="6"/>
  <c r="AQ21" i="6"/>
  <c r="AJ22" i="6"/>
  <c r="AK22" i="6"/>
  <c r="AL22" i="6"/>
  <c r="AM22" i="6"/>
  <c r="AN22" i="6"/>
  <c r="AO22" i="6"/>
  <c r="AP22" i="6"/>
  <c r="AQ22" i="6"/>
  <c r="AJ23" i="6"/>
  <c r="AK23" i="6"/>
  <c r="AL23" i="6"/>
  <c r="AM23" i="6"/>
  <c r="AN23" i="6"/>
  <c r="AO23" i="6"/>
  <c r="AP23" i="6"/>
  <c r="AQ23" i="6"/>
  <c r="AI23" i="6"/>
  <c r="AH23" i="6"/>
  <c r="AG23" i="6"/>
  <c r="AF23" i="6"/>
  <c r="AE23" i="6"/>
  <c r="AD23" i="6"/>
  <c r="AC23" i="6"/>
  <c r="AB23" i="6"/>
  <c r="AA23" i="6"/>
  <c r="Z23" i="6"/>
  <c r="Y23" i="6"/>
  <c r="X23" i="6"/>
  <c r="W23" i="6"/>
  <c r="V23" i="6"/>
  <c r="U23" i="6"/>
  <c r="T23" i="6"/>
  <c r="S23" i="6"/>
  <c r="R23" i="6"/>
  <c r="Q23" i="6"/>
  <c r="P23" i="6"/>
  <c r="O23" i="6"/>
  <c r="N23" i="6"/>
  <c r="M23" i="6"/>
  <c r="L23" i="6"/>
  <c r="K23" i="6"/>
  <c r="J23" i="6"/>
  <c r="I23" i="6"/>
  <c r="H23" i="6"/>
  <c r="G23" i="6"/>
  <c r="F23" i="6"/>
  <c r="AI22" i="6"/>
  <c r="AH22" i="6"/>
  <c r="AG22" i="6"/>
  <c r="AF22" i="6"/>
  <c r="AE22" i="6"/>
  <c r="AD22" i="6"/>
  <c r="AC22" i="6"/>
  <c r="AB22" i="6"/>
  <c r="AA22" i="6"/>
  <c r="Z22" i="6"/>
  <c r="Y22" i="6"/>
  <c r="X22" i="6"/>
  <c r="W22" i="6"/>
  <c r="V22" i="6"/>
  <c r="U22" i="6"/>
  <c r="T22" i="6"/>
  <c r="S22" i="6"/>
  <c r="R22" i="6"/>
  <c r="Q22" i="6"/>
  <c r="P22" i="6"/>
  <c r="O22" i="6"/>
  <c r="N22" i="6"/>
  <c r="M22" i="6"/>
  <c r="L22" i="6"/>
  <c r="K22" i="6"/>
  <c r="J22" i="6"/>
  <c r="I22" i="6"/>
  <c r="H22" i="6"/>
  <c r="G22" i="6"/>
  <c r="F22" i="6"/>
  <c r="AI21" i="6"/>
  <c r="AH21" i="6"/>
  <c r="AG21" i="6"/>
  <c r="AF21" i="6"/>
  <c r="AE21" i="6"/>
  <c r="AD21" i="6"/>
  <c r="AC21" i="6"/>
  <c r="AB21" i="6"/>
  <c r="AA21" i="6"/>
  <c r="Z21" i="6"/>
  <c r="Y21" i="6"/>
  <c r="X21" i="6"/>
  <c r="W21" i="6"/>
  <c r="V21" i="6"/>
  <c r="U21" i="6"/>
  <c r="T21" i="6"/>
  <c r="S21" i="6"/>
  <c r="R21" i="6"/>
  <c r="Q21" i="6"/>
  <c r="P21" i="6"/>
  <c r="O21" i="6"/>
  <c r="N21" i="6"/>
  <c r="M21" i="6"/>
  <c r="L21" i="6"/>
  <c r="K21" i="6"/>
  <c r="J21" i="6"/>
  <c r="I21" i="6"/>
  <c r="H21" i="6"/>
  <c r="G21" i="6"/>
  <c r="F21" i="6"/>
  <c r="E95" i="6" l="1"/>
  <c r="E90" i="6"/>
  <c r="E89" i="6"/>
  <c r="E88" i="6"/>
  <c r="E83" i="6"/>
  <c r="E54" i="6"/>
  <c r="E53" i="6"/>
  <c r="E55" i="6"/>
  <c r="E22" i="6"/>
  <c r="E21" i="6"/>
  <c r="E23" i="6"/>
  <c r="C48" i="7"/>
  <c r="A295" i="7"/>
  <c r="A288" i="7"/>
  <c r="D274" i="7"/>
  <c r="D281" i="7"/>
  <c r="D288" i="7"/>
  <c r="A281" i="7"/>
  <c r="C274" i="7"/>
  <c r="A274" i="7"/>
  <c r="D246" i="7"/>
  <c r="C246" i="7"/>
  <c r="A246" i="7"/>
  <c r="D211" i="7"/>
  <c r="C211" i="7"/>
  <c r="D197" i="7"/>
  <c r="C197" i="7"/>
  <c r="A197" i="7"/>
  <c r="D191" i="7"/>
  <c r="C191" i="7"/>
  <c r="A191" i="7"/>
  <c r="D88" i="7"/>
  <c r="C88" i="7"/>
  <c r="C84" i="7"/>
  <c r="D80" i="7"/>
  <c r="C80" i="7"/>
  <c r="A80" i="7"/>
  <c r="D69" i="7"/>
  <c r="C69" i="7"/>
  <c r="D59" i="7"/>
  <c r="C59" i="7"/>
  <c r="D14" i="7"/>
  <c r="C14" i="7"/>
  <c r="AI160" i="6"/>
  <c r="AH160" i="6"/>
  <c r="AG160" i="6"/>
  <c r="AF160" i="6"/>
  <c r="AE160" i="6"/>
  <c r="AD160" i="6"/>
  <c r="AC160" i="6"/>
  <c r="AB160" i="6"/>
  <c r="AA160" i="6"/>
  <c r="Z160" i="6"/>
  <c r="Y160" i="6"/>
  <c r="X160" i="6"/>
  <c r="W160" i="6"/>
  <c r="V160" i="6"/>
  <c r="U160" i="6"/>
  <c r="T160" i="6"/>
  <c r="S160" i="6"/>
  <c r="R160" i="6"/>
  <c r="Q160" i="6"/>
  <c r="P160" i="6"/>
  <c r="O160" i="6"/>
  <c r="N160" i="6"/>
  <c r="M160" i="6"/>
  <c r="L160" i="6"/>
  <c r="K160" i="6"/>
  <c r="J160" i="6"/>
  <c r="I160" i="6"/>
  <c r="H160" i="6"/>
  <c r="G160" i="6"/>
  <c r="F160" i="6"/>
  <c r="AI159" i="6"/>
  <c r="AH159" i="6"/>
  <c r="AG159" i="6"/>
  <c r="AF159" i="6"/>
  <c r="AE159" i="6"/>
  <c r="AD159" i="6"/>
  <c r="AC159" i="6"/>
  <c r="AB159" i="6"/>
  <c r="AA159" i="6"/>
  <c r="Z159" i="6"/>
  <c r="Y159" i="6"/>
  <c r="X159" i="6"/>
  <c r="W159" i="6"/>
  <c r="V159" i="6"/>
  <c r="U159" i="6"/>
  <c r="T159" i="6"/>
  <c r="S159" i="6"/>
  <c r="R159" i="6"/>
  <c r="Q159" i="6"/>
  <c r="P159" i="6"/>
  <c r="O159" i="6"/>
  <c r="N159" i="6"/>
  <c r="M159" i="6"/>
  <c r="L159" i="6"/>
  <c r="K159" i="6"/>
  <c r="J159" i="6"/>
  <c r="I159" i="6"/>
  <c r="H159" i="6"/>
  <c r="G159" i="6"/>
  <c r="F159" i="6"/>
  <c r="AI158" i="6"/>
  <c r="AH158" i="6"/>
  <c r="AG158" i="6"/>
  <c r="AF158" i="6"/>
  <c r="AE158" i="6"/>
  <c r="AD158" i="6"/>
  <c r="AC158" i="6"/>
  <c r="AB158" i="6"/>
  <c r="AA158" i="6"/>
  <c r="Z158" i="6"/>
  <c r="Y158" i="6"/>
  <c r="X158" i="6"/>
  <c r="W158" i="6"/>
  <c r="V158" i="6"/>
  <c r="U158" i="6"/>
  <c r="T158" i="6"/>
  <c r="S158" i="6"/>
  <c r="R158" i="6"/>
  <c r="Q158" i="6"/>
  <c r="P158" i="6"/>
  <c r="O158" i="6"/>
  <c r="N158" i="6"/>
  <c r="M158" i="6"/>
  <c r="L158" i="6"/>
  <c r="K158" i="6"/>
  <c r="J158" i="6"/>
  <c r="I158" i="6"/>
  <c r="H158" i="6"/>
  <c r="G158" i="6"/>
  <c r="F158" i="6"/>
  <c r="A158" i="6"/>
  <c r="A159" i="6" s="1"/>
  <c r="A160" i="6" s="1"/>
  <c r="AI153" i="6"/>
  <c r="AH153" i="6"/>
  <c r="AG153" i="6"/>
  <c r="AF153" i="6"/>
  <c r="AE153" i="6"/>
  <c r="AD153" i="6"/>
  <c r="AC153" i="6"/>
  <c r="AB153" i="6"/>
  <c r="AA153" i="6"/>
  <c r="Z153" i="6"/>
  <c r="Y153" i="6"/>
  <c r="X153" i="6"/>
  <c r="W153" i="6"/>
  <c r="V153" i="6"/>
  <c r="U153" i="6"/>
  <c r="T153" i="6"/>
  <c r="S153" i="6"/>
  <c r="R153" i="6"/>
  <c r="Q153" i="6"/>
  <c r="P153" i="6"/>
  <c r="O153" i="6"/>
  <c r="N153" i="6"/>
  <c r="M153" i="6"/>
  <c r="L153" i="6"/>
  <c r="K153" i="6"/>
  <c r="J153" i="6"/>
  <c r="I153" i="6"/>
  <c r="H153" i="6"/>
  <c r="G153" i="6"/>
  <c r="F153" i="6"/>
  <c r="AI152" i="6"/>
  <c r="AH152" i="6"/>
  <c r="AG152" i="6"/>
  <c r="AF152" i="6"/>
  <c r="AE152" i="6"/>
  <c r="AD152" i="6"/>
  <c r="AC152" i="6"/>
  <c r="AB152" i="6"/>
  <c r="AA152" i="6"/>
  <c r="Z152" i="6"/>
  <c r="Y152" i="6"/>
  <c r="X152" i="6"/>
  <c r="W152" i="6"/>
  <c r="V152" i="6"/>
  <c r="U152" i="6"/>
  <c r="T152" i="6"/>
  <c r="S152" i="6"/>
  <c r="R152" i="6"/>
  <c r="Q152" i="6"/>
  <c r="P152" i="6"/>
  <c r="O152" i="6"/>
  <c r="N152" i="6"/>
  <c r="M152" i="6"/>
  <c r="L152" i="6"/>
  <c r="K152" i="6"/>
  <c r="J152" i="6"/>
  <c r="I152" i="6"/>
  <c r="H152" i="6"/>
  <c r="G152" i="6"/>
  <c r="F152" i="6"/>
  <c r="AI151" i="6"/>
  <c r="AH151" i="6"/>
  <c r="AG151" i="6"/>
  <c r="AF151" i="6"/>
  <c r="AE151" i="6"/>
  <c r="AD151" i="6"/>
  <c r="AC151" i="6"/>
  <c r="AB151" i="6"/>
  <c r="AA151" i="6"/>
  <c r="Z151" i="6"/>
  <c r="Y151" i="6"/>
  <c r="X151" i="6"/>
  <c r="W151" i="6"/>
  <c r="V151" i="6"/>
  <c r="U151" i="6"/>
  <c r="T151" i="6"/>
  <c r="S151" i="6"/>
  <c r="R151" i="6"/>
  <c r="Q151" i="6"/>
  <c r="P151" i="6"/>
  <c r="O151" i="6"/>
  <c r="N151" i="6"/>
  <c r="M151" i="6"/>
  <c r="L151" i="6"/>
  <c r="K151" i="6"/>
  <c r="J151" i="6"/>
  <c r="I151" i="6"/>
  <c r="H151" i="6"/>
  <c r="G151" i="6"/>
  <c r="F151" i="6"/>
  <c r="A151" i="6"/>
  <c r="A152" i="6" s="1"/>
  <c r="A153" i="6" s="1"/>
  <c r="AI146" i="6"/>
  <c r="AH146" i="6"/>
  <c r="AG146" i="6"/>
  <c r="AF146" i="6"/>
  <c r="AE146" i="6"/>
  <c r="AD146" i="6"/>
  <c r="AC146" i="6"/>
  <c r="AB146" i="6"/>
  <c r="AA146" i="6"/>
  <c r="Z146" i="6"/>
  <c r="Y146" i="6"/>
  <c r="X146" i="6"/>
  <c r="W146" i="6"/>
  <c r="V146" i="6"/>
  <c r="U146" i="6"/>
  <c r="T146" i="6"/>
  <c r="S146" i="6"/>
  <c r="R146" i="6"/>
  <c r="Q146" i="6"/>
  <c r="P146" i="6"/>
  <c r="O146" i="6"/>
  <c r="N146" i="6"/>
  <c r="M146" i="6"/>
  <c r="L146" i="6"/>
  <c r="K146" i="6"/>
  <c r="J146" i="6"/>
  <c r="I146" i="6"/>
  <c r="H146" i="6"/>
  <c r="G146" i="6"/>
  <c r="F146" i="6"/>
  <c r="AI145" i="6"/>
  <c r="AH145" i="6"/>
  <c r="AG145" i="6"/>
  <c r="AF145" i="6"/>
  <c r="AE145" i="6"/>
  <c r="AD145" i="6"/>
  <c r="AC145" i="6"/>
  <c r="AB145" i="6"/>
  <c r="AA145" i="6"/>
  <c r="Z145" i="6"/>
  <c r="Y145" i="6"/>
  <c r="X145" i="6"/>
  <c r="W145" i="6"/>
  <c r="V145" i="6"/>
  <c r="U145" i="6"/>
  <c r="T145" i="6"/>
  <c r="S145" i="6"/>
  <c r="R145" i="6"/>
  <c r="Q145" i="6"/>
  <c r="P145" i="6"/>
  <c r="O145" i="6"/>
  <c r="N145" i="6"/>
  <c r="M145" i="6"/>
  <c r="L145" i="6"/>
  <c r="K145" i="6"/>
  <c r="J145" i="6"/>
  <c r="I145" i="6"/>
  <c r="H145" i="6"/>
  <c r="G145" i="6"/>
  <c r="F145" i="6"/>
  <c r="AI144" i="6"/>
  <c r="AH144" i="6"/>
  <c r="AG144" i="6"/>
  <c r="AF144" i="6"/>
  <c r="AE144" i="6"/>
  <c r="AD144" i="6"/>
  <c r="AC144" i="6"/>
  <c r="AB144" i="6"/>
  <c r="AA144" i="6"/>
  <c r="Z144" i="6"/>
  <c r="Y144" i="6"/>
  <c r="X144" i="6"/>
  <c r="W144" i="6"/>
  <c r="V144" i="6"/>
  <c r="U144" i="6"/>
  <c r="T144" i="6"/>
  <c r="S144" i="6"/>
  <c r="R144" i="6"/>
  <c r="Q144" i="6"/>
  <c r="P144" i="6"/>
  <c r="O144" i="6"/>
  <c r="N144" i="6"/>
  <c r="M144" i="6"/>
  <c r="L144" i="6"/>
  <c r="K144" i="6"/>
  <c r="J144" i="6"/>
  <c r="I144" i="6"/>
  <c r="H144" i="6"/>
  <c r="G144" i="6"/>
  <c r="F144" i="6"/>
  <c r="A144" i="6"/>
  <c r="A145" i="6" s="1"/>
  <c r="A146" i="6" s="1"/>
  <c r="H137" i="6"/>
  <c r="I137" i="6"/>
  <c r="J137" i="6"/>
  <c r="K137" i="6"/>
  <c r="L137" i="6"/>
  <c r="M137" i="6"/>
  <c r="N137" i="6"/>
  <c r="O137" i="6"/>
  <c r="P137" i="6"/>
  <c r="Q137" i="6"/>
  <c r="R137" i="6"/>
  <c r="S137" i="6"/>
  <c r="T137" i="6"/>
  <c r="U137" i="6"/>
  <c r="V137" i="6"/>
  <c r="W137" i="6"/>
  <c r="X137" i="6"/>
  <c r="Y137" i="6"/>
  <c r="Z137" i="6"/>
  <c r="AA137" i="6"/>
  <c r="AB137" i="6"/>
  <c r="AC137" i="6"/>
  <c r="AD137" i="6"/>
  <c r="AE137" i="6"/>
  <c r="AF137" i="6"/>
  <c r="AG137" i="6"/>
  <c r="AH137" i="6"/>
  <c r="AI137" i="6"/>
  <c r="H138" i="6"/>
  <c r="I138" i="6"/>
  <c r="J138" i="6"/>
  <c r="K138" i="6"/>
  <c r="L138" i="6"/>
  <c r="M138" i="6"/>
  <c r="N138" i="6"/>
  <c r="O138" i="6"/>
  <c r="P138" i="6"/>
  <c r="Q138" i="6"/>
  <c r="R138" i="6"/>
  <c r="S138" i="6"/>
  <c r="T138" i="6"/>
  <c r="U138" i="6"/>
  <c r="V138" i="6"/>
  <c r="W138" i="6"/>
  <c r="X138" i="6"/>
  <c r="Y138" i="6"/>
  <c r="Z138" i="6"/>
  <c r="AA138" i="6"/>
  <c r="AB138" i="6"/>
  <c r="AC138" i="6"/>
  <c r="AD138" i="6"/>
  <c r="AE138" i="6"/>
  <c r="AF138" i="6"/>
  <c r="AG138" i="6"/>
  <c r="AH138" i="6"/>
  <c r="AI138" i="6"/>
  <c r="H139" i="6"/>
  <c r="I139" i="6"/>
  <c r="J139" i="6"/>
  <c r="K139" i="6"/>
  <c r="L139" i="6"/>
  <c r="M139" i="6"/>
  <c r="N139" i="6"/>
  <c r="O139" i="6"/>
  <c r="P139" i="6"/>
  <c r="Q139" i="6"/>
  <c r="R139" i="6"/>
  <c r="S139" i="6"/>
  <c r="T139" i="6"/>
  <c r="U139" i="6"/>
  <c r="V139" i="6"/>
  <c r="W139" i="6"/>
  <c r="X139" i="6"/>
  <c r="Y139" i="6"/>
  <c r="Z139" i="6"/>
  <c r="AA139" i="6"/>
  <c r="AB139" i="6"/>
  <c r="AC139" i="6"/>
  <c r="AD139" i="6"/>
  <c r="AE139" i="6"/>
  <c r="AF139" i="6"/>
  <c r="AG139" i="6"/>
  <c r="AH139" i="6"/>
  <c r="AI139" i="6"/>
  <c r="AI132" i="6"/>
  <c r="AH132" i="6"/>
  <c r="AG132" i="6"/>
  <c r="AF132" i="6"/>
  <c r="AE132" i="6"/>
  <c r="AD132" i="6"/>
  <c r="AC132" i="6"/>
  <c r="AB132" i="6"/>
  <c r="AA132" i="6"/>
  <c r="Z132" i="6"/>
  <c r="Y132" i="6"/>
  <c r="X132" i="6"/>
  <c r="W132" i="6"/>
  <c r="V132" i="6"/>
  <c r="U132" i="6"/>
  <c r="T132" i="6"/>
  <c r="S132" i="6"/>
  <c r="R132" i="6"/>
  <c r="Q132" i="6"/>
  <c r="P132" i="6"/>
  <c r="O132" i="6"/>
  <c r="N132" i="6"/>
  <c r="M132" i="6"/>
  <c r="L132" i="6"/>
  <c r="K132" i="6"/>
  <c r="J132" i="6"/>
  <c r="I132" i="6"/>
  <c r="H132" i="6"/>
  <c r="G132" i="6"/>
  <c r="F132" i="6"/>
  <c r="AI131" i="6"/>
  <c r="AH131" i="6"/>
  <c r="AG131" i="6"/>
  <c r="AF131" i="6"/>
  <c r="AE131" i="6"/>
  <c r="AD131" i="6"/>
  <c r="AC131" i="6"/>
  <c r="AB131" i="6"/>
  <c r="AA131" i="6"/>
  <c r="Z131" i="6"/>
  <c r="Y131" i="6"/>
  <c r="X131" i="6"/>
  <c r="W131" i="6"/>
  <c r="V131" i="6"/>
  <c r="U131" i="6"/>
  <c r="T131" i="6"/>
  <c r="S131" i="6"/>
  <c r="R131" i="6"/>
  <c r="Q131" i="6"/>
  <c r="P131" i="6"/>
  <c r="O131" i="6"/>
  <c r="N131" i="6"/>
  <c r="M131" i="6"/>
  <c r="L131" i="6"/>
  <c r="K131" i="6"/>
  <c r="J131" i="6"/>
  <c r="I131" i="6"/>
  <c r="H131" i="6"/>
  <c r="G131" i="6"/>
  <c r="F131" i="6"/>
  <c r="AI130" i="6"/>
  <c r="AH130" i="6"/>
  <c r="AG130" i="6"/>
  <c r="AF130" i="6"/>
  <c r="AE130" i="6"/>
  <c r="AD130" i="6"/>
  <c r="AC130" i="6"/>
  <c r="AB130" i="6"/>
  <c r="AA130" i="6"/>
  <c r="Z130" i="6"/>
  <c r="Y130" i="6"/>
  <c r="X130" i="6"/>
  <c r="W130" i="6"/>
  <c r="V130" i="6"/>
  <c r="U130" i="6"/>
  <c r="T130" i="6"/>
  <c r="S130" i="6"/>
  <c r="R130" i="6"/>
  <c r="Q130" i="6"/>
  <c r="P130" i="6"/>
  <c r="O130" i="6"/>
  <c r="N130" i="6"/>
  <c r="M130" i="6"/>
  <c r="L130" i="6"/>
  <c r="K130" i="6"/>
  <c r="J130" i="6"/>
  <c r="I130" i="6"/>
  <c r="H130" i="6"/>
  <c r="G130" i="6"/>
  <c r="F130" i="6"/>
  <c r="A130" i="6"/>
  <c r="A131" i="6" s="1"/>
  <c r="A132" i="6" s="1"/>
  <c r="H123" i="6"/>
  <c r="I123" i="6"/>
  <c r="J123" i="6"/>
  <c r="K123" i="6"/>
  <c r="L123" i="6"/>
  <c r="M123" i="6"/>
  <c r="N123" i="6"/>
  <c r="O123" i="6"/>
  <c r="P123" i="6"/>
  <c r="Q123" i="6"/>
  <c r="R123" i="6"/>
  <c r="S123" i="6"/>
  <c r="T123" i="6"/>
  <c r="U123" i="6"/>
  <c r="V123" i="6"/>
  <c r="W123" i="6"/>
  <c r="X123" i="6"/>
  <c r="Y123" i="6"/>
  <c r="Z123" i="6"/>
  <c r="AA123" i="6"/>
  <c r="AB123" i="6"/>
  <c r="AC123" i="6"/>
  <c r="AD123" i="6"/>
  <c r="AE123" i="6"/>
  <c r="AF123" i="6"/>
  <c r="AG123" i="6"/>
  <c r="AH123" i="6"/>
  <c r="AI123" i="6"/>
  <c r="H124" i="6"/>
  <c r="I124" i="6"/>
  <c r="J124" i="6"/>
  <c r="K124" i="6"/>
  <c r="L124" i="6"/>
  <c r="M124" i="6"/>
  <c r="N124" i="6"/>
  <c r="O124" i="6"/>
  <c r="P124" i="6"/>
  <c r="Q124" i="6"/>
  <c r="R124" i="6"/>
  <c r="S124" i="6"/>
  <c r="T124" i="6"/>
  <c r="U124" i="6"/>
  <c r="V124" i="6"/>
  <c r="W124" i="6"/>
  <c r="X124" i="6"/>
  <c r="Y124" i="6"/>
  <c r="Z124" i="6"/>
  <c r="AA124" i="6"/>
  <c r="AB124" i="6"/>
  <c r="AC124" i="6"/>
  <c r="AD124" i="6"/>
  <c r="AE124" i="6"/>
  <c r="AF124" i="6"/>
  <c r="AG124" i="6"/>
  <c r="AH124" i="6"/>
  <c r="AI124" i="6"/>
  <c r="H125" i="6"/>
  <c r="I125" i="6"/>
  <c r="J125" i="6"/>
  <c r="K125" i="6"/>
  <c r="L125" i="6"/>
  <c r="M125" i="6"/>
  <c r="N125" i="6"/>
  <c r="O125" i="6"/>
  <c r="P125" i="6"/>
  <c r="Q125" i="6"/>
  <c r="R125" i="6"/>
  <c r="S125" i="6"/>
  <c r="T125" i="6"/>
  <c r="U125" i="6"/>
  <c r="V125" i="6"/>
  <c r="W125" i="6"/>
  <c r="X125" i="6"/>
  <c r="Y125" i="6"/>
  <c r="Z125" i="6"/>
  <c r="AA125" i="6"/>
  <c r="AB125" i="6"/>
  <c r="AC125" i="6"/>
  <c r="AD125" i="6"/>
  <c r="AE125" i="6"/>
  <c r="AF125" i="6"/>
  <c r="AG125" i="6"/>
  <c r="AH125" i="6"/>
  <c r="AI125" i="6"/>
  <c r="H116" i="6"/>
  <c r="I116" i="6"/>
  <c r="J116" i="6"/>
  <c r="K116" i="6"/>
  <c r="L116" i="6"/>
  <c r="M116" i="6"/>
  <c r="N116" i="6"/>
  <c r="O116" i="6"/>
  <c r="P116" i="6"/>
  <c r="Q116" i="6"/>
  <c r="R116" i="6"/>
  <c r="S116" i="6"/>
  <c r="T116" i="6"/>
  <c r="U116" i="6"/>
  <c r="V116" i="6"/>
  <c r="W116" i="6"/>
  <c r="X116" i="6"/>
  <c r="Y116" i="6"/>
  <c r="Z116" i="6"/>
  <c r="AA116" i="6"/>
  <c r="AB116" i="6"/>
  <c r="AC116" i="6"/>
  <c r="AD116" i="6"/>
  <c r="AE116" i="6"/>
  <c r="AF116" i="6"/>
  <c r="AG116" i="6"/>
  <c r="AH116" i="6"/>
  <c r="AI116" i="6"/>
  <c r="H117" i="6"/>
  <c r="I117" i="6"/>
  <c r="J117" i="6"/>
  <c r="K117" i="6"/>
  <c r="L117" i="6"/>
  <c r="M117" i="6"/>
  <c r="N117" i="6"/>
  <c r="O117" i="6"/>
  <c r="P117" i="6"/>
  <c r="Q117" i="6"/>
  <c r="R117" i="6"/>
  <c r="S117" i="6"/>
  <c r="T117" i="6"/>
  <c r="U117" i="6"/>
  <c r="V117" i="6"/>
  <c r="W117" i="6"/>
  <c r="X117" i="6"/>
  <c r="Y117" i="6"/>
  <c r="Z117" i="6"/>
  <c r="AA117" i="6"/>
  <c r="AB117" i="6"/>
  <c r="AC117" i="6"/>
  <c r="AD117" i="6"/>
  <c r="AE117" i="6"/>
  <c r="AF117" i="6"/>
  <c r="AG117" i="6"/>
  <c r="AH117" i="6"/>
  <c r="AI117" i="6"/>
  <c r="H118" i="6"/>
  <c r="I118" i="6"/>
  <c r="J118" i="6"/>
  <c r="K118" i="6"/>
  <c r="L118" i="6"/>
  <c r="M118" i="6"/>
  <c r="N118" i="6"/>
  <c r="O118" i="6"/>
  <c r="P118" i="6"/>
  <c r="Q118" i="6"/>
  <c r="R118" i="6"/>
  <c r="S118" i="6"/>
  <c r="T118" i="6"/>
  <c r="U118" i="6"/>
  <c r="V118" i="6"/>
  <c r="W118" i="6"/>
  <c r="X118" i="6"/>
  <c r="Y118" i="6"/>
  <c r="Z118" i="6"/>
  <c r="AA118" i="6"/>
  <c r="AB118" i="6"/>
  <c r="AC118" i="6"/>
  <c r="AD118" i="6"/>
  <c r="AE118" i="6"/>
  <c r="AF118" i="6"/>
  <c r="AG118" i="6"/>
  <c r="AH118" i="6"/>
  <c r="AI118" i="6"/>
  <c r="H109" i="6"/>
  <c r="I109" i="6"/>
  <c r="J109" i="6"/>
  <c r="K109" i="6"/>
  <c r="L109" i="6"/>
  <c r="M109" i="6"/>
  <c r="N109" i="6"/>
  <c r="O109" i="6"/>
  <c r="P109" i="6"/>
  <c r="Q109" i="6"/>
  <c r="R109" i="6"/>
  <c r="S109" i="6"/>
  <c r="T109" i="6"/>
  <c r="U109" i="6"/>
  <c r="V109" i="6"/>
  <c r="W109" i="6"/>
  <c r="X109" i="6"/>
  <c r="Y109" i="6"/>
  <c r="Z109" i="6"/>
  <c r="AA109" i="6"/>
  <c r="AB109" i="6"/>
  <c r="AC109" i="6"/>
  <c r="AD109" i="6"/>
  <c r="AE109" i="6"/>
  <c r="AF109" i="6"/>
  <c r="AG109" i="6"/>
  <c r="AH109" i="6"/>
  <c r="AI109" i="6"/>
  <c r="H110" i="6"/>
  <c r="I110" i="6"/>
  <c r="J110" i="6"/>
  <c r="K110" i="6"/>
  <c r="L110" i="6"/>
  <c r="M110" i="6"/>
  <c r="N110" i="6"/>
  <c r="O110" i="6"/>
  <c r="P110" i="6"/>
  <c r="Q110" i="6"/>
  <c r="R110" i="6"/>
  <c r="S110" i="6"/>
  <c r="T110" i="6"/>
  <c r="U110" i="6"/>
  <c r="V110" i="6"/>
  <c r="W110" i="6"/>
  <c r="X110" i="6"/>
  <c r="Y110" i="6"/>
  <c r="Z110" i="6"/>
  <c r="AA110" i="6"/>
  <c r="AB110" i="6"/>
  <c r="AC110" i="6"/>
  <c r="AD110" i="6"/>
  <c r="AE110" i="6"/>
  <c r="AF110" i="6"/>
  <c r="AG110" i="6"/>
  <c r="AH110" i="6"/>
  <c r="AI110" i="6"/>
  <c r="H111" i="6"/>
  <c r="I111" i="6"/>
  <c r="J111" i="6"/>
  <c r="K111" i="6"/>
  <c r="L111" i="6"/>
  <c r="M111" i="6"/>
  <c r="N111" i="6"/>
  <c r="O111" i="6"/>
  <c r="P111" i="6"/>
  <c r="Q111" i="6"/>
  <c r="R111" i="6"/>
  <c r="S111" i="6"/>
  <c r="T111" i="6"/>
  <c r="U111" i="6"/>
  <c r="V111" i="6"/>
  <c r="W111" i="6"/>
  <c r="X111" i="6"/>
  <c r="Y111" i="6"/>
  <c r="Z111" i="6"/>
  <c r="AA111" i="6"/>
  <c r="AB111" i="6"/>
  <c r="AC111" i="6"/>
  <c r="AD111" i="6"/>
  <c r="AE111" i="6"/>
  <c r="AF111" i="6"/>
  <c r="AG111" i="6"/>
  <c r="AH111" i="6"/>
  <c r="AI111" i="6"/>
  <c r="AI76" i="6"/>
  <c r="AH76" i="6"/>
  <c r="AG76" i="6"/>
  <c r="AF76" i="6"/>
  <c r="AE76" i="6"/>
  <c r="AD76" i="6"/>
  <c r="AC76" i="6"/>
  <c r="AB76" i="6"/>
  <c r="AA76" i="6"/>
  <c r="Z76" i="6"/>
  <c r="Y76" i="6"/>
  <c r="X76" i="6"/>
  <c r="W76" i="6"/>
  <c r="V76" i="6"/>
  <c r="U76" i="6"/>
  <c r="T76" i="6"/>
  <c r="S76" i="6"/>
  <c r="R76" i="6"/>
  <c r="Q76" i="6"/>
  <c r="P76" i="6"/>
  <c r="O76" i="6"/>
  <c r="N76" i="6"/>
  <c r="M76" i="6"/>
  <c r="L76" i="6"/>
  <c r="K76" i="6"/>
  <c r="J76" i="6"/>
  <c r="I76" i="6"/>
  <c r="H76" i="6"/>
  <c r="G76" i="6"/>
  <c r="F76" i="6"/>
  <c r="AI75" i="6"/>
  <c r="AH75" i="6"/>
  <c r="AG75" i="6"/>
  <c r="AF75" i="6"/>
  <c r="AE75" i="6"/>
  <c r="AD75" i="6"/>
  <c r="AC75" i="6"/>
  <c r="AB75" i="6"/>
  <c r="AA75" i="6"/>
  <c r="Z75" i="6"/>
  <c r="Y75" i="6"/>
  <c r="X75" i="6"/>
  <c r="W75" i="6"/>
  <c r="V75" i="6"/>
  <c r="U75" i="6"/>
  <c r="T75" i="6"/>
  <c r="S75" i="6"/>
  <c r="R75" i="6"/>
  <c r="Q75" i="6"/>
  <c r="P75" i="6"/>
  <c r="O75" i="6"/>
  <c r="N75" i="6"/>
  <c r="M75" i="6"/>
  <c r="L75" i="6"/>
  <c r="K75" i="6"/>
  <c r="J75" i="6"/>
  <c r="I75" i="6"/>
  <c r="H75" i="6"/>
  <c r="G75" i="6"/>
  <c r="F75" i="6"/>
  <c r="AI74" i="6"/>
  <c r="AH74" i="6"/>
  <c r="AG74" i="6"/>
  <c r="AF74" i="6"/>
  <c r="AE74" i="6"/>
  <c r="AD74" i="6"/>
  <c r="AC74" i="6"/>
  <c r="AB74" i="6"/>
  <c r="AA74" i="6"/>
  <c r="Z74" i="6"/>
  <c r="Y74" i="6"/>
  <c r="X74" i="6"/>
  <c r="W74" i="6"/>
  <c r="V74" i="6"/>
  <c r="U74" i="6"/>
  <c r="T74" i="6"/>
  <c r="S74" i="6"/>
  <c r="R74" i="6"/>
  <c r="Q74" i="6"/>
  <c r="P74" i="6"/>
  <c r="O74" i="6"/>
  <c r="N74" i="6"/>
  <c r="M74" i="6"/>
  <c r="L74" i="6"/>
  <c r="K74" i="6"/>
  <c r="J74" i="6"/>
  <c r="I74" i="6"/>
  <c r="H74" i="6"/>
  <c r="G74" i="6"/>
  <c r="F74" i="6"/>
  <c r="A74" i="6"/>
  <c r="A75" i="6" s="1"/>
  <c r="A76" i="6" s="1"/>
  <c r="A67" i="6"/>
  <c r="A68" i="6" s="1"/>
  <c r="A69" i="6" s="1"/>
  <c r="AI69" i="6"/>
  <c r="AH69" i="6"/>
  <c r="AG69" i="6"/>
  <c r="AF69" i="6"/>
  <c r="AE69" i="6"/>
  <c r="AD69" i="6"/>
  <c r="AC69" i="6"/>
  <c r="AB69" i="6"/>
  <c r="AA69" i="6"/>
  <c r="Z69" i="6"/>
  <c r="Y69" i="6"/>
  <c r="X69" i="6"/>
  <c r="W69" i="6"/>
  <c r="V69" i="6"/>
  <c r="U69" i="6"/>
  <c r="T69" i="6"/>
  <c r="S69" i="6"/>
  <c r="R69" i="6"/>
  <c r="Q69" i="6"/>
  <c r="P69" i="6"/>
  <c r="O69" i="6"/>
  <c r="N69" i="6"/>
  <c r="M69" i="6"/>
  <c r="L69" i="6"/>
  <c r="K69" i="6"/>
  <c r="J69" i="6"/>
  <c r="I69" i="6"/>
  <c r="H69" i="6"/>
  <c r="G69" i="6"/>
  <c r="F69" i="6"/>
  <c r="AI68" i="6"/>
  <c r="AH68" i="6"/>
  <c r="AG68" i="6"/>
  <c r="AF68" i="6"/>
  <c r="AE68" i="6"/>
  <c r="AD68" i="6"/>
  <c r="AC68" i="6"/>
  <c r="AB68" i="6"/>
  <c r="AA68" i="6"/>
  <c r="Z68" i="6"/>
  <c r="Y68" i="6"/>
  <c r="X68" i="6"/>
  <c r="W68" i="6"/>
  <c r="V68" i="6"/>
  <c r="U68" i="6"/>
  <c r="T68" i="6"/>
  <c r="S68" i="6"/>
  <c r="R68" i="6"/>
  <c r="Q68" i="6"/>
  <c r="P68" i="6"/>
  <c r="O68" i="6"/>
  <c r="N68" i="6"/>
  <c r="M68" i="6"/>
  <c r="L68" i="6"/>
  <c r="K68" i="6"/>
  <c r="J68" i="6"/>
  <c r="I68" i="6"/>
  <c r="H68" i="6"/>
  <c r="G68" i="6"/>
  <c r="F68" i="6"/>
  <c r="AI67" i="6"/>
  <c r="AH67" i="6"/>
  <c r="AG67" i="6"/>
  <c r="AF67" i="6"/>
  <c r="AE67" i="6"/>
  <c r="AD67" i="6"/>
  <c r="AC67" i="6"/>
  <c r="AB67" i="6"/>
  <c r="AA67" i="6"/>
  <c r="Z67" i="6"/>
  <c r="Y67" i="6"/>
  <c r="X67" i="6"/>
  <c r="W67" i="6"/>
  <c r="V67" i="6"/>
  <c r="U67" i="6"/>
  <c r="T67" i="6"/>
  <c r="S67" i="6"/>
  <c r="R67" i="6"/>
  <c r="Q67" i="6"/>
  <c r="P67" i="6"/>
  <c r="O67" i="6"/>
  <c r="N67" i="6"/>
  <c r="M67" i="6"/>
  <c r="L67" i="6"/>
  <c r="K67" i="6"/>
  <c r="J67" i="6"/>
  <c r="I67" i="6"/>
  <c r="H67" i="6"/>
  <c r="G67" i="6"/>
  <c r="F67" i="6"/>
  <c r="H60" i="6"/>
  <c r="I60" i="6"/>
  <c r="J60" i="6"/>
  <c r="K60" i="6"/>
  <c r="L60" i="6"/>
  <c r="M60" i="6"/>
  <c r="N60" i="6"/>
  <c r="O60" i="6"/>
  <c r="P60" i="6"/>
  <c r="Q60" i="6"/>
  <c r="R60" i="6"/>
  <c r="S60" i="6"/>
  <c r="T60" i="6"/>
  <c r="U60" i="6"/>
  <c r="V60" i="6"/>
  <c r="W60" i="6"/>
  <c r="X60" i="6"/>
  <c r="Y60" i="6"/>
  <c r="Z60" i="6"/>
  <c r="AA60" i="6"/>
  <c r="AB60" i="6"/>
  <c r="AC60" i="6"/>
  <c r="AD60" i="6"/>
  <c r="AE60" i="6"/>
  <c r="AF60" i="6"/>
  <c r="AG60" i="6"/>
  <c r="AH60" i="6"/>
  <c r="AI60" i="6"/>
  <c r="H61" i="6"/>
  <c r="I61" i="6"/>
  <c r="J61" i="6"/>
  <c r="K61" i="6"/>
  <c r="L61" i="6"/>
  <c r="M61" i="6"/>
  <c r="N61" i="6"/>
  <c r="O61" i="6"/>
  <c r="P61" i="6"/>
  <c r="Q61" i="6"/>
  <c r="R61" i="6"/>
  <c r="S61" i="6"/>
  <c r="T61" i="6"/>
  <c r="U61" i="6"/>
  <c r="V61" i="6"/>
  <c r="W61" i="6"/>
  <c r="X61" i="6"/>
  <c r="Y61" i="6"/>
  <c r="Z61" i="6"/>
  <c r="AA61" i="6"/>
  <c r="AB61" i="6"/>
  <c r="AC61" i="6"/>
  <c r="AD61" i="6"/>
  <c r="AE61" i="6"/>
  <c r="AF61" i="6"/>
  <c r="AG61" i="6"/>
  <c r="AH61" i="6"/>
  <c r="AI61" i="6"/>
  <c r="H62" i="6"/>
  <c r="I62" i="6"/>
  <c r="J62" i="6"/>
  <c r="K62" i="6"/>
  <c r="L62" i="6"/>
  <c r="M62" i="6"/>
  <c r="N62" i="6"/>
  <c r="O62" i="6"/>
  <c r="P62" i="6"/>
  <c r="Q62" i="6"/>
  <c r="R62" i="6"/>
  <c r="S62" i="6"/>
  <c r="T62" i="6"/>
  <c r="U62" i="6"/>
  <c r="V62" i="6"/>
  <c r="W62" i="6"/>
  <c r="X62" i="6"/>
  <c r="Y62" i="6"/>
  <c r="Z62" i="6"/>
  <c r="AA62" i="6"/>
  <c r="AB62" i="6"/>
  <c r="AC62" i="6"/>
  <c r="AD62" i="6"/>
  <c r="AE62" i="6"/>
  <c r="AF62" i="6"/>
  <c r="AG62" i="6"/>
  <c r="AH62" i="6"/>
  <c r="AI62" i="6"/>
  <c r="H34" i="6"/>
  <c r="I34" i="6"/>
  <c r="J34" i="6"/>
  <c r="K34" i="6"/>
  <c r="L34" i="6"/>
  <c r="M34" i="6"/>
  <c r="N34" i="6"/>
  <c r="O34" i="6"/>
  <c r="P34" i="6"/>
  <c r="Q34" i="6"/>
  <c r="R34" i="6"/>
  <c r="S34" i="6"/>
  <c r="T34" i="6"/>
  <c r="U34" i="6"/>
  <c r="V34" i="6"/>
  <c r="W34" i="6"/>
  <c r="X34" i="6"/>
  <c r="Y34" i="6"/>
  <c r="Z34" i="6"/>
  <c r="AA34" i="6"/>
  <c r="AB34" i="6"/>
  <c r="AC34" i="6"/>
  <c r="AD34" i="6"/>
  <c r="AE34" i="6"/>
  <c r="AF34" i="6"/>
  <c r="AG34" i="6"/>
  <c r="AH34" i="6"/>
  <c r="AI34" i="6"/>
  <c r="H35" i="6"/>
  <c r="I35" i="6"/>
  <c r="J35" i="6"/>
  <c r="K35" i="6"/>
  <c r="L35" i="6"/>
  <c r="M35" i="6"/>
  <c r="N35" i="6"/>
  <c r="O35" i="6"/>
  <c r="P35" i="6"/>
  <c r="Q35" i="6"/>
  <c r="R35" i="6"/>
  <c r="S35" i="6"/>
  <c r="T35" i="6"/>
  <c r="U35" i="6"/>
  <c r="V35" i="6"/>
  <c r="W35" i="6"/>
  <c r="X35" i="6"/>
  <c r="Y35" i="6"/>
  <c r="Z35" i="6"/>
  <c r="AA35" i="6"/>
  <c r="AB35" i="6"/>
  <c r="AC35" i="6"/>
  <c r="AD35" i="6"/>
  <c r="AE35" i="6"/>
  <c r="AF35" i="6"/>
  <c r="AG35" i="6"/>
  <c r="AH35" i="6"/>
  <c r="AI35" i="6"/>
  <c r="H36" i="6"/>
  <c r="I36" i="6"/>
  <c r="J36" i="6"/>
  <c r="K36" i="6"/>
  <c r="L36" i="6"/>
  <c r="M36" i="6"/>
  <c r="N36" i="6"/>
  <c r="O36" i="6"/>
  <c r="P36" i="6"/>
  <c r="Q36" i="6"/>
  <c r="R36" i="6"/>
  <c r="S36" i="6"/>
  <c r="T36" i="6"/>
  <c r="U36" i="6"/>
  <c r="V36" i="6"/>
  <c r="W36" i="6"/>
  <c r="X36" i="6"/>
  <c r="Y36" i="6"/>
  <c r="Z36" i="6"/>
  <c r="AA36" i="6"/>
  <c r="AB36" i="6"/>
  <c r="AC36" i="6"/>
  <c r="AD36" i="6"/>
  <c r="AE36" i="6"/>
  <c r="AF36" i="6"/>
  <c r="AG36" i="6"/>
  <c r="AH36" i="6"/>
  <c r="AI36" i="6"/>
  <c r="H28" i="6"/>
  <c r="I28" i="6"/>
  <c r="J28" i="6"/>
  <c r="K28" i="6"/>
  <c r="L28" i="6"/>
  <c r="M28" i="6"/>
  <c r="N28" i="6"/>
  <c r="O28" i="6"/>
  <c r="P28" i="6"/>
  <c r="Q28" i="6"/>
  <c r="R28" i="6"/>
  <c r="S28" i="6"/>
  <c r="T28" i="6"/>
  <c r="U28" i="6"/>
  <c r="V28" i="6"/>
  <c r="W28" i="6"/>
  <c r="X28" i="6"/>
  <c r="Y28" i="6"/>
  <c r="Z28" i="6"/>
  <c r="AA28" i="6"/>
  <c r="AB28" i="6"/>
  <c r="AC28" i="6"/>
  <c r="AD28" i="6"/>
  <c r="AE28" i="6"/>
  <c r="AF28" i="6"/>
  <c r="AG28" i="6"/>
  <c r="AH28" i="6"/>
  <c r="AI28" i="6"/>
  <c r="H29" i="6"/>
  <c r="I29" i="6"/>
  <c r="J29" i="6"/>
  <c r="K29" i="6"/>
  <c r="L29" i="6"/>
  <c r="M29" i="6"/>
  <c r="N29" i="6"/>
  <c r="O29" i="6"/>
  <c r="P29" i="6"/>
  <c r="Q29" i="6"/>
  <c r="R29" i="6"/>
  <c r="S29" i="6"/>
  <c r="T29" i="6"/>
  <c r="U29" i="6"/>
  <c r="V29" i="6"/>
  <c r="W29" i="6"/>
  <c r="X29" i="6"/>
  <c r="Y29" i="6"/>
  <c r="Z29" i="6"/>
  <c r="AA29" i="6"/>
  <c r="AB29" i="6"/>
  <c r="AC29" i="6"/>
  <c r="AD29" i="6"/>
  <c r="AE29" i="6"/>
  <c r="AF29" i="6"/>
  <c r="AG29" i="6"/>
  <c r="AH29" i="6"/>
  <c r="AI29" i="6"/>
  <c r="H30" i="6"/>
  <c r="I30" i="6"/>
  <c r="J30" i="6"/>
  <c r="K30" i="6"/>
  <c r="L30" i="6"/>
  <c r="M30" i="6"/>
  <c r="N30" i="6"/>
  <c r="O30" i="6"/>
  <c r="P30" i="6"/>
  <c r="Q30" i="6"/>
  <c r="R30" i="6"/>
  <c r="S30" i="6"/>
  <c r="T30" i="6"/>
  <c r="U30" i="6"/>
  <c r="V30" i="6"/>
  <c r="W30" i="6"/>
  <c r="X30" i="6"/>
  <c r="Y30" i="6"/>
  <c r="Z30" i="6"/>
  <c r="AA30" i="6"/>
  <c r="AB30" i="6"/>
  <c r="AC30" i="6"/>
  <c r="AD30" i="6"/>
  <c r="AE30" i="6"/>
  <c r="AF30" i="6"/>
  <c r="AG30" i="6"/>
  <c r="AH30" i="6"/>
  <c r="AI30" i="6"/>
  <c r="H7" i="6"/>
  <c r="I7" i="6"/>
  <c r="J7" i="6"/>
  <c r="K7" i="6"/>
  <c r="L7" i="6"/>
  <c r="M7" i="6"/>
  <c r="N7" i="6"/>
  <c r="O7" i="6"/>
  <c r="P7" i="6"/>
  <c r="Q7" i="6"/>
  <c r="R7" i="6"/>
  <c r="S7" i="6"/>
  <c r="T7" i="6"/>
  <c r="U7" i="6"/>
  <c r="V7" i="6"/>
  <c r="W7" i="6"/>
  <c r="X7" i="6"/>
  <c r="Y7" i="6"/>
  <c r="Z7" i="6"/>
  <c r="AA7" i="6"/>
  <c r="AB7" i="6"/>
  <c r="AC7" i="6"/>
  <c r="AD7" i="6"/>
  <c r="AE7" i="6"/>
  <c r="AF7" i="6"/>
  <c r="AG7" i="6"/>
  <c r="AH7" i="6"/>
  <c r="AI7" i="6"/>
  <c r="H8" i="6"/>
  <c r="I8" i="6"/>
  <c r="J8" i="6"/>
  <c r="K8" i="6"/>
  <c r="L8" i="6"/>
  <c r="M8" i="6"/>
  <c r="N8" i="6"/>
  <c r="O8" i="6"/>
  <c r="P8" i="6"/>
  <c r="Q8" i="6"/>
  <c r="R8" i="6"/>
  <c r="S8" i="6"/>
  <c r="T8" i="6"/>
  <c r="U8" i="6"/>
  <c r="V8" i="6"/>
  <c r="W8" i="6"/>
  <c r="X8" i="6"/>
  <c r="Y8" i="6"/>
  <c r="Z8" i="6"/>
  <c r="AA8" i="6"/>
  <c r="AB8" i="6"/>
  <c r="AC8" i="6"/>
  <c r="AD8" i="6"/>
  <c r="AE8" i="6"/>
  <c r="AF8" i="6"/>
  <c r="AG8" i="6"/>
  <c r="AH8" i="6"/>
  <c r="AI8" i="6"/>
  <c r="H9" i="6"/>
  <c r="I9" i="6"/>
  <c r="J9" i="6"/>
  <c r="K9" i="6"/>
  <c r="L9" i="6"/>
  <c r="M9" i="6"/>
  <c r="N9" i="6"/>
  <c r="O9" i="6"/>
  <c r="P9" i="6"/>
  <c r="Q9" i="6"/>
  <c r="R9" i="6"/>
  <c r="S9" i="6"/>
  <c r="T9" i="6"/>
  <c r="U9" i="6"/>
  <c r="V9" i="6"/>
  <c r="W9" i="6"/>
  <c r="X9" i="6"/>
  <c r="Y9" i="6"/>
  <c r="Z9" i="6"/>
  <c r="AA9" i="6"/>
  <c r="AB9" i="6"/>
  <c r="AC9" i="6"/>
  <c r="AD9" i="6"/>
  <c r="AE9" i="6"/>
  <c r="AF9" i="6"/>
  <c r="AG9" i="6"/>
  <c r="AH9" i="6"/>
  <c r="AI9" i="6"/>
  <c r="H14" i="6"/>
  <c r="I14" i="6"/>
  <c r="J14" i="6"/>
  <c r="K14" i="6"/>
  <c r="L14" i="6"/>
  <c r="M14" i="6"/>
  <c r="N14" i="6"/>
  <c r="O14" i="6"/>
  <c r="P14" i="6"/>
  <c r="Q14" i="6"/>
  <c r="R14" i="6"/>
  <c r="S14" i="6"/>
  <c r="T14" i="6"/>
  <c r="U14" i="6"/>
  <c r="V14" i="6"/>
  <c r="W14" i="6"/>
  <c r="X14" i="6"/>
  <c r="Y14" i="6"/>
  <c r="Z14" i="6"/>
  <c r="AA14" i="6"/>
  <c r="AB14" i="6"/>
  <c r="AC14" i="6"/>
  <c r="AD14" i="6"/>
  <c r="AE14" i="6"/>
  <c r="AF14" i="6"/>
  <c r="AG14" i="6"/>
  <c r="AH14" i="6"/>
  <c r="AI14" i="6"/>
  <c r="H15" i="6"/>
  <c r="I15" i="6"/>
  <c r="J15" i="6"/>
  <c r="K15" i="6"/>
  <c r="L15" i="6"/>
  <c r="M15" i="6"/>
  <c r="N15" i="6"/>
  <c r="O15" i="6"/>
  <c r="P15" i="6"/>
  <c r="Q15" i="6"/>
  <c r="R15" i="6"/>
  <c r="S15" i="6"/>
  <c r="T15" i="6"/>
  <c r="U15" i="6"/>
  <c r="V15" i="6"/>
  <c r="W15" i="6"/>
  <c r="X15" i="6"/>
  <c r="Y15" i="6"/>
  <c r="Z15" i="6"/>
  <c r="AA15" i="6"/>
  <c r="AB15" i="6"/>
  <c r="AC15" i="6"/>
  <c r="AD15" i="6"/>
  <c r="AE15" i="6"/>
  <c r="AF15" i="6"/>
  <c r="AG15" i="6"/>
  <c r="AH15" i="6"/>
  <c r="AI15" i="6"/>
  <c r="H16" i="6"/>
  <c r="I16" i="6"/>
  <c r="J16" i="6"/>
  <c r="K16" i="6"/>
  <c r="L16" i="6"/>
  <c r="M16" i="6"/>
  <c r="N16" i="6"/>
  <c r="O16" i="6"/>
  <c r="P16" i="6"/>
  <c r="Q16" i="6"/>
  <c r="R16" i="6"/>
  <c r="S16" i="6"/>
  <c r="T16" i="6"/>
  <c r="U16" i="6"/>
  <c r="V16" i="6"/>
  <c r="W16" i="6"/>
  <c r="X16" i="6"/>
  <c r="Y16" i="6"/>
  <c r="Z16" i="6"/>
  <c r="AA16" i="6"/>
  <c r="AB16" i="6"/>
  <c r="AC16" i="6"/>
  <c r="AD16" i="6"/>
  <c r="AE16" i="6"/>
  <c r="AF16" i="6"/>
  <c r="AG16" i="6"/>
  <c r="AH16" i="6"/>
  <c r="AI16" i="6"/>
  <c r="O41" i="6"/>
  <c r="P41" i="6"/>
  <c r="Q41" i="6"/>
  <c r="R41" i="6"/>
  <c r="S41" i="6"/>
  <c r="T41" i="6"/>
  <c r="U41" i="6"/>
  <c r="V41" i="6"/>
  <c r="W41" i="6"/>
  <c r="X41" i="6"/>
  <c r="Y41" i="6"/>
  <c r="Z41" i="6"/>
  <c r="AA41" i="6"/>
  <c r="AB41" i="6"/>
  <c r="AC41" i="6"/>
  <c r="AD41" i="6"/>
  <c r="AE41" i="6"/>
  <c r="AF41" i="6"/>
  <c r="AG41" i="6"/>
  <c r="AH41" i="6"/>
  <c r="AI41" i="6"/>
  <c r="O42" i="6"/>
  <c r="P42" i="6"/>
  <c r="Q42" i="6"/>
  <c r="R42" i="6"/>
  <c r="S42" i="6"/>
  <c r="T42" i="6"/>
  <c r="U42" i="6"/>
  <c r="V42" i="6"/>
  <c r="W42" i="6"/>
  <c r="X42" i="6"/>
  <c r="Y42" i="6"/>
  <c r="Z42" i="6"/>
  <c r="AA42" i="6"/>
  <c r="AB42" i="6"/>
  <c r="AC42" i="6"/>
  <c r="AD42" i="6"/>
  <c r="AE42" i="6"/>
  <c r="AF42" i="6"/>
  <c r="AG42" i="6"/>
  <c r="AH42" i="6"/>
  <c r="AI42" i="6"/>
  <c r="O43" i="6"/>
  <c r="P43" i="6"/>
  <c r="Q43" i="6"/>
  <c r="R43" i="6"/>
  <c r="S43" i="6"/>
  <c r="T43" i="6"/>
  <c r="U43" i="6"/>
  <c r="V43" i="6"/>
  <c r="W43" i="6"/>
  <c r="X43" i="6"/>
  <c r="Y43" i="6"/>
  <c r="Z43" i="6"/>
  <c r="AA43" i="6"/>
  <c r="AB43" i="6"/>
  <c r="AC43" i="6"/>
  <c r="AD43" i="6"/>
  <c r="AE43" i="6"/>
  <c r="AF43" i="6"/>
  <c r="AG43" i="6"/>
  <c r="AH43" i="6"/>
  <c r="AI43" i="6"/>
  <c r="H41" i="6"/>
  <c r="I41" i="6"/>
  <c r="J41" i="6"/>
  <c r="K41" i="6"/>
  <c r="L41" i="6"/>
  <c r="M41" i="6"/>
  <c r="N41" i="6"/>
  <c r="H42" i="6"/>
  <c r="I42" i="6"/>
  <c r="J42" i="6"/>
  <c r="K42" i="6"/>
  <c r="L42" i="6"/>
  <c r="M42" i="6"/>
  <c r="N42" i="6"/>
  <c r="H43" i="6"/>
  <c r="I43" i="6"/>
  <c r="J43" i="6"/>
  <c r="K43" i="6"/>
  <c r="L43" i="6"/>
  <c r="M43" i="6"/>
  <c r="N43" i="6"/>
  <c r="G48" i="6"/>
  <c r="H48" i="6"/>
  <c r="I48" i="6"/>
  <c r="J48" i="6"/>
  <c r="K48" i="6"/>
  <c r="L48" i="6"/>
  <c r="M48" i="6"/>
  <c r="N48" i="6"/>
  <c r="O48" i="6"/>
  <c r="P48" i="6"/>
  <c r="Q48" i="6"/>
  <c r="R48" i="6"/>
  <c r="S48" i="6"/>
  <c r="T48" i="6"/>
  <c r="U48" i="6"/>
  <c r="V48" i="6"/>
  <c r="W48" i="6"/>
  <c r="X48" i="6"/>
  <c r="Y48" i="6"/>
  <c r="Z48" i="6"/>
  <c r="AA48" i="6"/>
  <c r="AB48" i="6"/>
  <c r="AC48" i="6"/>
  <c r="AD48" i="6"/>
  <c r="AE48" i="6"/>
  <c r="AF48" i="6"/>
  <c r="AG48" i="6"/>
  <c r="AH48" i="6"/>
  <c r="AI48" i="6"/>
  <c r="F48" i="6"/>
  <c r="G47" i="6"/>
  <c r="H47" i="6"/>
  <c r="I47" i="6"/>
  <c r="J47" i="6"/>
  <c r="K47" i="6"/>
  <c r="L47" i="6"/>
  <c r="M47" i="6"/>
  <c r="N47" i="6"/>
  <c r="O47" i="6"/>
  <c r="P47" i="6"/>
  <c r="Q47" i="6"/>
  <c r="R47" i="6"/>
  <c r="S47" i="6"/>
  <c r="T47" i="6"/>
  <c r="U47" i="6"/>
  <c r="V47" i="6"/>
  <c r="W47" i="6"/>
  <c r="X47" i="6"/>
  <c r="Y47" i="6"/>
  <c r="Z47" i="6"/>
  <c r="AA47" i="6"/>
  <c r="AB47" i="6"/>
  <c r="AC47" i="6"/>
  <c r="AD47" i="6"/>
  <c r="AE47" i="6"/>
  <c r="AF47" i="6"/>
  <c r="AG47" i="6"/>
  <c r="AH47" i="6"/>
  <c r="AI47" i="6"/>
  <c r="F47" i="6"/>
  <c r="G46" i="6"/>
  <c r="H46" i="6"/>
  <c r="I46" i="6"/>
  <c r="J46" i="6"/>
  <c r="K46" i="6"/>
  <c r="L46" i="6"/>
  <c r="M46" i="6"/>
  <c r="N46" i="6"/>
  <c r="O46" i="6"/>
  <c r="P46" i="6"/>
  <c r="Q46" i="6"/>
  <c r="R46" i="6"/>
  <c r="S46" i="6"/>
  <c r="T46" i="6"/>
  <c r="U46" i="6"/>
  <c r="V46" i="6"/>
  <c r="W46" i="6"/>
  <c r="X46" i="6"/>
  <c r="Y46" i="6"/>
  <c r="Z46" i="6"/>
  <c r="AA46" i="6"/>
  <c r="AB46" i="6"/>
  <c r="AC46" i="6"/>
  <c r="AD46" i="6"/>
  <c r="AE46" i="6"/>
  <c r="AF46" i="6"/>
  <c r="AG46" i="6"/>
  <c r="AH46" i="6"/>
  <c r="AI46" i="6"/>
  <c r="F46" i="6"/>
  <c r="E145" i="6" l="1"/>
  <c r="E159" i="6"/>
  <c r="E146" i="6"/>
  <c r="E47" i="6"/>
  <c r="E67" i="6"/>
  <c r="E69" i="6"/>
  <c r="E152" i="6"/>
  <c r="E158" i="6"/>
  <c r="E160" i="6"/>
  <c r="E75" i="6"/>
  <c r="E130" i="6"/>
  <c r="E132" i="6"/>
  <c r="E46" i="6"/>
  <c r="E48" i="6"/>
  <c r="E68" i="6"/>
  <c r="E151" i="6"/>
  <c r="E153" i="6"/>
  <c r="E74" i="6"/>
  <c r="E76" i="6"/>
  <c r="E131" i="6"/>
  <c r="E144" i="6"/>
  <c r="G60" i="6"/>
  <c r="G61" i="6"/>
  <c r="G62" i="6"/>
  <c r="F60" i="6"/>
  <c r="E60" i="6" s="1"/>
  <c r="F61" i="6"/>
  <c r="F62" i="6"/>
  <c r="A60" i="6"/>
  <c r="A61" i="6" s="1"/>
  <c r="A62" i="6" s="1"/>
  <c r="D109" i="7"/>
  <c r="C109" i="7"/>
  <c r="A109" i="7"/>
  <c r="E61" i="6" l="1"/>
  <c r="E62" i="6"/>
  <c r="C281" i="7"/>
  <c r="D267" i="7"/>
  <c r="C267" i="7"/>
  <c r="A267" i="7"/>
  <c r="D260" i="7"/>
  <c r="C260" i="7"/>
  <c r="A260" i="7"/>
  <c r="D253" i="7"/>
  <c r="C253" i="7"/>
  <c r="A253" i="7"/>
  <c r="D239" i="7"/>
  <c r="C239" i="7"/>
  <c r="A239" i="7"/>
  <c r="D232" i="7"/>
  <c r="C232" i="7"/>
  <c r="A232" i="7"/>
  <c r="D225" i="7"/>
  <c r="C225" i="7"/>
  <c r="A225" i="7"/>
  <c r="D218" i="7"/>
  <c r="C218" i="7"/>
  <c r="A218" i="7"/>
  <c r="A211" i="7"/>
  <c r="D204" i="7"/>
  <c r="C204" i="7"/>
  <c r="A204" i="7"/>
  <c r="D184" i="7"/>
  <c r="C184" i="7"/>
  <c r="A184" i="7"/>
  <c r="D177" i="7"/>
  <c r="C177" i="7"/>
  <c r="A177" i="7"/>
  <c r="D170" i="7"/>
  <c r="C170" i="7"/>
  <c r="A170" i="7"/>
  <c r="D163" i="7"/>
  <c r="C163" i="7"/>
  <c r="A163" i="7"/>
  <c r="D156" i="7"/>
  <c r="C156" i="7"/>
  <c r="A156" i="7"/>
  <c r="D149" i="7"/>
  <c r="C149" i="7"/>
  <c r="A149" i="7"/>
  <c r="D142" i="7"/>
  <c r="C142" i="7"/>
  <c r="A142" i="7"/>
  <c r="D135" i="7"/>
  <c r="C135" i="7"/>
  <c r="A135" i="7"/>
  <c r="D128" i="7"/>
  <c r="C128" i="7"/>
  <c r="A128" i="7"/>
  <c r="D123" i="7"/>
  <c r="C123" i="7"/>
  <c r="A123" i="7"/>
  <c r="D116" i="7"/>
  <c r="C116" i="7"/>
  <c r="A116" i="7"/>
  <c r="D100" i="7"/>
  <c r="D102" i="7" s="1"/>
  <c r="C100" i="7"/>
  <c r="C102" i="7" s="1"/>
  <c r="A100" i="7"/>
  <c r="D93" i="7"/>
  <c r="C93" i="7"/>
  <c r="A93" i="7"/>
  <c r="A88" i="7"/>
  <c r="A84" i="7"/>
  <c r="D77" i="7"/>
  <c r="C77" i="7"/>
  <c r="A77" i="7"/>
  <c r="D73" i="7"/>
  <c r="C73" i="7"/>
  <c r="A73" i="7"/>
  <c r="A69" i="7"/>
  <c r="D63" i="7"/>
  <c r="C63" i="7"/>
  <c r="A63" i="7"/>
  <c r="A59" i="7"/>
  <c r="D55" i="7"/>
  <c r="C55" i="7"/>
  <c r="A55" i="7"/>
  <c r="D48" i="7"/>
  <c r="D42" i="7"/>
  <c r="C42" i="7"/>
  <c r="A42" i="7"/>
  <c r="C35" i="7"/>
  <c r="D35" i="7"/>
  <c r="A35" i="7"/>
  <c r="D28" i="7"/>
  <c r="C28" i="7"/>
  <c r="A28" i="7"/>
  <c r="D21" i="7"/>
  <c r="C21" i="7"/>
  <c r="A21" i="7"/>
  <c r="D9" i="7"/>
  <c r="C9" i="7"/>
  <c r="A9" i="7"/>
  <c r="A137" i="6"/>
  <c r="A138" i="6" s="1"/>
  <c r="A139" i="6" s="1"/>
  <c r="A123" i="6"/>
  <c r="A124" i="6" s="1"/>
  <c r="A125" i="6" s="1"/>
  <c r="A116" i="6"/>
  <c r="A117" i="6" s="1"/>
  <c r="A118" i="6" s="1"/>
  <c r="A109" i="6"/>
  <c r="A110" i="6" s="1"/>
  <c r="A111" i="6" s="1"/>
  <c r="A46" i="6"/>
  <c r="A47" i="6" s="1"/>
  <c r="A48" i="6" s="1"/>
  <c r="A41" i="6"/>
  <c r="A42" i="6" s="1"/>
  <c r="A43" i="6" s="1"/>
  <c r="A35" i="6"/>
  <c r="A36" i="6" s="1"/>
  <c r="A14" i="6"/>
  <c r="A15" i="6" s="1"/>
  <c r="A16" i="6" s="1"/>
  <c r="G139" i="6"/>
  <c r="F139" i="6"/>
  <c r="G138" i="6"/>
  <c r="F138" i="6"/>
  <c r="G137" i="6"/>
  <c r="F137" i="6"/>
  <c r="G125" i="6"/>
  <c r="F125" i="6"/>
  <c r="E125" i="6" s="1"/>
  <c r="G124" i="6"/>
  <c r="F124" i="6"/>
  <c r="G123" i="6"/>
  <c r="F123" i="6"/>
  <c r="E123" i="6" s="1"/>
  <c r="G118" i="6"/>
  <c r="F118" i="6"/>
  <c r="G117" i="6"/>
  <c r="F117" i="6"/>
  <c r="G116" i="6"/>
  <c r="F116" i="6"/>
  <c r="G111" i="6"/>
  <c r="F111" i="6"/>
  <c r="E111" i="6" s="1"/>
  <c r="G110" i="6"/>
  <c r="F110" i="6"/>
  <c r="G109" i="6"/>
  <c r="F109" i="6"/>
  <c r="E109" i="6" s="1"/>
  <c r="G43" i="6"/>
  <c r="F43" i="6"/>
  <c r="G42" i="6"/>
  <c r="F42" i="6"/>
  <c r="G41" i="6"/>
  <c r="F41" i="6"/>
  <c r="G36" i="6"/>
  <c r="F36" i="6"/>
  <c r="G35" i="6"/>
  <c r="F35" i="6"/>
  <c r="E35" i="6" s="1"/>
  <c r="G34" i="6"/>
  <c r="F34" i="6"/>
  <c r="E34" i="6" s="1"/>
  <c r="G28" i="6"/>
  <c r="G29" i="6"/>
  <c r="G30" i="6"/>
  <c r="F30" i="6"/>
  <c r="F29" i="6"/>
  <c r="F28" i="6"/>
  <c r="G16" i="6"/>
  <c r="F16" i="6"/>
  <c r="E16" i="6" s="1"/>
  <c r="G15" i="6"/>
  <c r="F15" i="6"/>
  <c r="E15" i="6" s="1"/>
  <c r="G14" i="6"/>
  <c r="F14" i="6"/>
  <c r="E14" i="6" s="1"/>
  <c r="A7" i="6"/>
  <c r="A8" i="6" s="1"/>
  <c r="A9" i="6" s="1"/>
  <c r="G7" i="6"/>
  <c r="G8" i="6"/>
  <c r="G9" i="6"/>
  <c r="F9" i="6"/>
  <c r="F8" i="6"/>
  <c r="F7" i="6"/>
  <c r="E7" i="6" l="1"/>
  <c r="E110" i="6"/>
  <c r="E124" i="6"/>
  <c r="E36" i="6"/>
  <c r="E41" i="6"/>
  <c r="E116" i="6"/>
  <c r="E137" i="6"/>
  <c r="E30" i="6"/>
  <c r="E42" i="6"/>
  <c r="E117" i="6"/>
  <c r="E138" i="6"/>
  <c r="E28" i="6"/>
  <c r="E8" i="6"/>
  <c r="E9" i="6"/>
  <c r="E29" i="6"/>
  <c r="E43" i="6"/>
  <c r="E118" i="6"/>
  <c r="E139" i="6"/>
</calcChain>
</file>

<file path=xl/sharedStrings.xml><?xml version="1.0" encoding="utf-8"?>
<sst xmlns="http://schemas.openxmlformats.org/spreadsheetml/2006/main" count="7244" uniqueCount="1219">
  <si>
    <t>Station de suivi qualité de l'eau et des milieux aquatiques</t>
  </si>
  <si>
    <t>Caractéristiques générales</t>
  </si>
  <si>
    <t>Evaluation des pressions</t>
  </si>
  <si>
    <t>Physico-chimie</t>
  </si>
  <si>
    <t>Biologie</t>
  </si>
  <si>
    <t>Pesticides</t>
  </si>
  <si>
    <t>Etat général de la station</t>
  </si>
  <si>
    <t>Représen-tative de la masse d'eau</t>
  </si>
  <si>
    <t>Commentaire</t>
  </si>
  <si>
    <t>Agricole</t>
  </si>
  <si>
    <t>Domestique</t>
  </si>
  <si>
    <t>Industrielle</t>
  </si>
  <si>
    <t>Morphologique</t>
  </si>
  <si>
    <t>Ressource</t>
  </si>
  <si>
    <t>Autre</t>
  </si>
  <si>
    <t>Nature autre pression</t>
  </si>
  <si>
    <t>Avis</t>
  </si>
  <si>
    <t>Etat général</t>
  </si>
  <si>
    <t>Incidents à rapporter</t>
  </si>
  <si>
    <t>Photos</t>
  </si>
  <si>
    <t>Commentaire général</t>
  </si>
  <si>
    <t>05006095</t>
  </si>
  <si>
    <t>ruisseau de Rhy - Saint-Martin-d'Entraigues</t>
  </si>
  <si>
    <t>non</t>
  </si>
  <si>
    <t>Station bilan d'un petit affluent de la Boutonne (masse d'eau FRFR464)</t>
  </si>
  <si>
    <t>3 : moyen</t>
  </si>
  <si>
    <t>2 : faible</t>
  </si>
  <si>
    <t>1 : très faible ou nulle</t>
  </si>
  <si>
    <t>Pas de suivi physicochimique</t>
  </si>
  <si>
    <t>Amélioration</t>
  </si>
  <si>
    <t>Absence de suivi</t>
  </si>
  <si>
    <t>Cf. commentaire général</t>
  </si>
  <si>
    <t>Aucun incident à rapporter</t>
  </si>
  <si>
    <t>05007938</t>
  </si>
  <si>
    <t>Trèfle - chez Drouillard</t>
  </si>
  <si>
    <t>oui</t>
  </si>
  <si>
    <t>Station représentative de l'amont de la masse d'eau</t>
  </si>
  <si>
    <t>4 : fort</t>
  </si>
  <si>
    <t>Vtivinicole Cognac</t>
  </si>
  <si>
    <t>Stabilité</t>
  </si>
  <si>
    <t>1 série de mesures n'a pas pu être réalisée en raison de rupture d'écoulement (septembre)</t>
  </si>
  <si>
    <t>05010985</t>
  </si>
  <si>
    <t>La Motte - pas de la Tombe</t>
  </si>
  <si>
    <t>Station représentative de la masse d'eau</t>
  </si>
  <si>
    <t>05011400</t>
  </si>
  <si>
    <t>Le Collinaud au niveau de Criteuil la Magdeleine</t>
  </si>
  <si>
    <t>Vitivinicole Cognac</t>
  </si>
  <si>
    <t>Dégradation</t>
  </si>
  <si>
    <t>Uniquement vis-à-vis de la bactériologie</t>
  </si>
  <si>
    <t>Mauvaise qualité bactériologique.</t>
  </si>
  <si>
    <t>05011520</t>
  </si>
  <si>
    <t>Chez Mathé - Les Bruns</t>
  </si>
  <si>
    <t>05011620</t>
  </si>
  <si>
    <t>Neuf Fonts - Saint Médard</t>
  </si>
  <si>
    <t>Station située sur un petit affluent du Beau dont le bassin versant constitue le masse d'eau</t>
  </si>
  <si>
    <t>5 : très fort</t>
  </si>
  <si>
    <t>STEP Barbezieux</t>
  </si>
  <si>
    <t>05011640</t>
  </si>
  <si>
    <t>Condéon - chez Guichetaud</t>
  </si>
  <si>
    <t xml:space="preserve">Station d'évaluation du Condéon, affluent du Beau dont le bassin versant correspond à la masse d'eau FRFRR18_6 </t>
  </si>
  <si>
    <t>05011680</t>
  </si>
  <si>
    <t>Gabout - chez Rapet</t>
  </si>
  <si>
    <t xml:space="preserve">Station d'évaluation du Gabout (Gourdine), affluent du Beau dont le bassin versant correspond à la masse d'eau FRFRR18_6 </t>
  </si>
  <si>
    <t>05011700</t>
  </si>
  <si>
    <t>Beau - Berneuil</t>
  </si>
  <si>
    <t xml:space="preserve">Station de référence en amont du Beau dont le bassin versant correspond à la masse d'eau FRFRR18_6 </t>
  </si>
  <si>
    <t>05011705</t>
  </si>
  <si>
    <t>Ru de Chadeuil - Audeville</t>
  </si>
  <si>
    <t>Station bilan de la masse d'eau</t>
  </si>
  <si>
    <t>05011710</t>
  </si>
  <si>
    <t>Né - pont à Brac</t>
  </si>
  <si>
    <t>Station représentative de l'amont de la masse d'eau (avant confluence des masses d'eau R18_5, R18_6 et R18_7)</t>
  </si>
  <si>
    <t>STEP Blanzac, viti-vinicole Cognac</t>
  </si>
  <si>
    <t>05011720</t>
  </si>
  <si>
    <t>La Maury au Pont des Ecures</t>
  </si>
  <si>
    <t>05011721</t>
  </si>
  <si>
    <t>Gorre - bois de Maître-Jacques</t>
  </si>
  <si>
    <t>Station bilan d'un affluent de la Maury dont le bassin versant correspond à la masse d'eau FRFRR18_4</t>
  </si>
  <si>
    <t>Ancien site de stockage  de déchets (Poullignac)</t>
  </si>
  <si>
    <t>05011722</t>
  </si>
  <si>
    <t>Maury - le Périneau</t>
  </si>
  <si>
    <t xml:space="preserve">Station de référence en amont de la Maury dont le bassin versant correspond à la masse d'eau FRFRR18_4 </t>
  </si>
  <si>
    <t>05011724</t>
  </si>
  <si>
    <t>L'Écly - les Viaudris</t>
  </si>
  <si>
    <t>05011725</t>
  </si>
  <si>
    <t>Né - pont des Chintres</t>
  </si>
  <si>
    <t>Station de référence de la masse d'eau (après confluence des masses d'eau R18_1 et R18_2 et avant confluence de la masse d'eau R18_3)</t>
  </si>
  <si>
    <t>STEP Blanzac</t>
  </si>
  <si>
    <t>05011750</t>
  </si>
  <si>
    <t>L'Arce au niveau de Bessac</t>
  </si>
  <si>
    <t>05013150</t>
  </si>
  <si>
    <t>Le Tourtrat au niveau de Reparsac</t>
  </si>
  <si>
    <t>05013151</t>
  </si>
  <si>
    <t>Tourtrat - sortie bourg Réparsac</t>
  </si>
  <si>
    <t>Station d'évaluation en sortie du bourg de Réparsac</t>
  </si>
  <si>
    <t>Pas de suivi hydrobiologique</t>
  </si>
  <si>
    <t>05013152</t>
  </si>
  <si>
    <t>Tourtrat - entrée bourg Réparsac</t>
  </si>
  <si>
    <t>Station d'évaluation en entrée du bourg de Réparsac</t>
  </si>
  <si>
    <t>05013153</t>
  </si>
  <si>
    <t>Tourtrat - entrée commune Réparsac</t>
  </si>
  <si>
    <t>Station d'évaluation en entrée de la commune de Réparsac</t>
  </si>
  <si>
    <t>05013160</t>
  </si>
  <si>
    <t>Tourtrat - pont d'Herpes</t>
  </si>
  <si>
    <t>Station de référence en tête de bassin de la masse d'eau</t>
  </si>
  <si>
    <t>05013210</t>
  </si>
  <si>
    <t>Le ri de Gensac à Gensac-la-Pallue</t>
  </si>
  <si>
    <t>STEP Gensac, vitivinicole Cognac</t>
  </si>
  <si>
    <t>05013680</t>
  </si>
  <si>
    <t>Guirlande - les Rigauds</t>
  </si>
  <si>
    <t>STEP Vaux-Rouillac, vitivinicole Cognac</t>
  </si>
  <si>
    <t>État écologique physicochimique bon : situation stable par rapport aux années précédentes.</t>
  </si>
  <si>
    <t>05013875</t>
  </si>
  <si>
    <t>le ruisseau de Saint-Pierre</t>
  </si>
  <si>
    <t>Pluvial, vitivinicole Cognac</t>
  </si>
  <si>
    <t>05013880</t>
  </si>
  <si>
    <t>Vélude - Mosnac</t>
  </si>
  <si>
    <t>05014195</t>
  </si>
  <si>
    <t>Boëme - Nersac (aval LGV)</t>
  </si>
  <si>
    <t>STEP Mouthiers, cartonnerie</t>
  </si>
  <si>
    <t>05014250</t>
  </si>
  <si>
    <t>Boëme - Voulgézac</t>
  </si>
  <si>
    <t>05015055</t>
  </si>
  <si>
    <t>Nouère - les Chênasses</t>
  </si>
  <si>
    <t>STEP Rouillac</t>
  </si>
  <si>
    <t>05015700</t>
  </si>
  <si>
    <t>Anguienne - Angoulême</t>
  </si>
  <si>
    <t>Pluvial Angoulême</t>
  </si>
  <si>
    <t>05015900</t>
  </si>
  <si>
    <t>La Touvre à Le Gond-Pontouvre</t>
  </si>
  <si>
    <t>Papeteries, piscicultures, ZI</t>
  </si>
  <si>
    <t>05015950</t>
  </si>
  <si>
    <t>Font-Noire - Gond-Pontouvre</t>
  </si>
  <si>
    <t>STEP Gond-Pontouvre, ZI</t>
  </si>
  <si>
    <t>05016100</t>
  </si>
  <si>
    <t>Touvre - passerelle de Relette</t>
  </si>
  <si>
    <t>05016500</t>
  </si>
  <si>
    <t>Touvre - Maumont</t>
  </si>
  <si>
    <t>Station de référence amont de la masse d'eau</t>
  </si>
  <si>
    <t>05018650</t>
  </si>
  <si>
    <t>Auge - Marcillac-Lanville</t>
  </si>
  <si>
    <t>05018750</t>
  </si>
  <si>
    <t>La Couture au niveau d'Oradour</t>
  </si>
  <si>
    <t>05018900</t>
  </si>
  <si>
    <t>Aume - ancien moulin de piles</t>
  </si>
  <si>
    <t>Station d'évaluation en amont de la zone humide de Saint-Fraigne</t>
  </si>
  <si>
    <t>05021810</t>
  </si>
  <si>
    <t>Trieux - Saint-Barthélémy-de-Bussière</t>
  </si>
  <si>
    <t>05022248</t>
  </si>
  <si>
    <t>Tiarde</t>
  </si>
  <si>
    <t>Station située sur la partie amont de la masse d'eau</t>
  </si>
  <si>
    <t>Etat écologique hydrobiologique moyen révélé par les macroinvertébrés (absence de suivi diatomées). Les pressions sur la qualité de l’eau, en particulier les nitrates (non suivis) semblent les plus impactantes sur ces résultats. Il n’apparait pas de changement significatif entre ces résultats et ceux des 2016 sur cette station.</t>
  </si>
  <si>
    <t>05022250</t>
  </si>
  <si>
    <t>Son-Sonnette - Saint-Front</t>
  </si>
  <si>
    <t>STEP St-Claud et St-Laurent-de-Ceris + tuilleries</t>
  </si>
  <si>
    <t>05022435</t>
  </si>
  <si>
    <t>Or - Pont de Toulat</t>
  </si>
  <si>
    <t>Station bilan de la masse d'eau FRFRR471_1</t>
  </si>
  <si>
    <t>STEP Champagne-Mouton</t>
  </si>
  <si>
    <t>05022705</t>
  </si>
  <si>
    <t>Bandiat - Saint Martial de Valette</t>
  </si>
  <si>
    <t>Station de référence sur l'amont de la masse d'eau</t>
  </si>
  <si>
    <t>05023200</t>
  </si>
  <si>
    <t>Cibiou - Lizant</t>
  </si>
  <si>
    <t>05023250</t>
  </si>
  <si>
    <t>Cibiou - Genouillé (les Réchez)</t>
  </si>
  <si>
    <t>05024200</t>
  </si>
  <si>
    <t>La Charente à Alloue</t>
  </si>
  <si>
    <t>Station d'évaluation de la masse d'eau avant confluence de la masse d'eau R469</t>
  </si>
  <si>
    <t>Sablière, STEP Roumazières, barrages LMC</t>
  </si>
  <si>
    <t>05024250</t>
  </si>
  <si>
    <t>La Charente à Roumazières</t>
  </si>
  <si>
    <t>05024305</t>
  </si>
  <si>
    <t>La Moulde à Massignac</t>
  </si>
  <si>
    <t>plans d'eau</t>
  </si>
  <si>
    <t>05024309</t>
  </si>
  <si>
    <t>La Charente au niveau de Videix</t>
  </si>
  <si>
    <t>05024311</t>
  </si>
  <si>
    <t>La Treize en amont du barrage de Lavaud</t>
  </si>
  <si>
    <t>SYMBO</t>
  </si>
  <si>
    <t>SYMBAS</t>
  </si>
  <si>
    <t>Syndicat Né</t>
  </si>
  <si>
    <t>SYMBA</t>
  </si>
  <si>
    <t>CDA Grand Cognac</t>
  </si>
  <si>
    <t>SyBRA</t>
  </si>
  <si>
    <t>CDA Grand Angoulême</t>
  </si>
  <si>
    <t>SMABACAB</t>
  </si>
  <si>
    <t>SBAISS</t>
  </si>
  <si>
    <t>CDC Civraisien en Poitou</t>
  </si>
  <si>
    <t>Syndicat Charente amont</t>
  </si>
  <si>
    <t>EPTB Charente</t>
  </si>
  <si>
    <t>Hors suivi RECEMA Charente</t>
  </si>
  <si>
    <t>05007290</t>
  </si>
  <si>
    <t>Charente - Chaniers</t>
  </si>
  <si>
    <t>Dernière station aval fleuve Charente hors influence estuaire</t>
  </si>
  <si>
    <t>Station</t>
  </si>
  <si>
    <t>Site</t>
  </si>
  <si>
    <t>Date Prel</t>
  </si>
  <si>
    <t>Heure Prel</t>
  </si>
  <si>
    <t>05007290 - La Charente à CHANIERS (R5200010)</t>
  </si>
  <si>
    <t>05007938 - Le Trèfle à Barbezieux-St-Hilaire</t>
  </si>
  <si>
    <t>05013151 - Le Tourtrat à REPARSAC</t>
  </si>
  <si>
    <t>05013152 - Le Tourtrat à REPARSAC</t>
  </si>
  <si>
    <t>05013153 - Le Tourtrat à REPARSAC</t>
  </si>
  <si>
    <t>05013160 - Le Tourtrat à COURBILLAC</t>
  </si>
  <si>
    <t>05021250 - La Tardoire à ROUSSINES</t>
  </si>
  <si>
    <t>05022250 - La Son-Sonnette à SAINT-FRONT</t>
  </si>
  <si>
    <t>05022435 - Or - Champagne-Mouton (005000OR)</t>
  </si>
  <si>
    <t>05024250 - La Charente à ROUMAZIERES-LOUBERT</t>
  </si>
  <si>
    <t>05024305 - La Moulde en amont de Mas-Chaban</t>
  </si>
  <si>
    <t>05024309 - La Charente au niveau de Videix</t>
  </si>
  <si>
    <t>Liste des analyses physicochimiques</t>
  </si>
  <si>
    <t xml:space="preserve">Valeurs quantifiées </t>
  </si>
  <si>
    <t>TOTAL</t>
  </si>
  <si>
    <t>TOTAL Quanti</t>
  </si>
  <si>
    <t>TOTAL &gt;0,1</t>
  </si>
  <si>
    <t>Max</t>
  </si>
  <si>
    <t>E. coli NPP/100mL</t>
  </si>
  <si>
    <t>Enterocoq NPP/100mL</t>
  </si>
  <si>
    <t>05010985 - Ruisseau de la Motte à SAINT-FORT-SUR-LE-NE</t>
  </si>
  <si>
    <t>05011400 - Le Collinaud à CRITEUIL-LA-MAGDELEINE</t>
  </si>
  <si>
    <t>05011520 - Ruisseau de chez Mathé à BARRET</t>
  </si>
  <si>
    <t>05011620 - Neuf Fonts à SAINT-MEDARD</t>
  </si>
  <si>
    <t>05011640 - Ruisseau de Condéon à BARBEZIEUX-SAINT-HILAIRE</t>
  </si>
  <si>
    <t>05011680 - Ruisseau Gourdine à SALLES-DE-BARBEZIEUX</t>
  </si>
  <si>
    <t>05011700 - Le Beau à BERNEUIL</t>
  </si>
  <si>
    <t>05011705 - Ru de Chadeuil à AUBEVILLE</t>
  </si>
  <si>
    <t>05011710 - Le Né à NONAVILLE</t>
  </si>
  <si>
    <t>05011720 - La Maury à PEREUIL</t>
  </si>
  <si>
    <t>05011721 - la Gorre à BERNEUIL</t>
  </si>
  <si>
    <t>05011722 - le Maury à BERNEUIL</t>
  </si>
  <si>
    <t>05011724 - L'Ecly à AUBEVILLE</t>
  </si>
  <si>
    <t>05011725 - Le Né à PEREUIL</t>
  </si>
  <si>
    <t>05011750 - L'Arce à BESSAC</t>
  </si>
  <si>
    <t>05013150 - Le Tourtrat au niveau de Reparsac</t>
  </si>
  <si>
    <t>05013875 - ruisseau de Saint-Pierre - Châteauneuf-sur-Charente (050STPIE)</t>
  </si>
  <si>
    <t>05013880 - Vélude - Mosnac</t>
  </si>
  <si>
    <t>05014195 - Boëme - Nersac (aval LGV)</t>
  </si>
  <si>
    <t>05014250 - Boëme - Voulgezac</t>
  </si>
  <si>
    <t>05015055 - Nouère - les Chênasses (05NOUERE)</t>
  </si>
  <si>
    <t>05015700 - L'Anguienne à ANGOULEME</t>
  </si>
  <si>
    <t>05015900 - La Touvre à GOND-PONTOUVRE</t>
  </si>
  <si>
    <t>05015950 - La Font-Noire en amont de la Touvre</t>
  </si>
  <si>
    <t>05016100 - La Touvre à MAGNAC-SUR-TOUVRE</t>
  </si>
  <si>
    <t>05016500 - La Touvre à Magnac sur Touvre (Pont de la D699)</t>
  </si>
  <si>
    <t>05018650 - Le Sauvage à MARCILLAC-LANVILLE</t>
  </si>
  <si>
    <t>05018750 - ruisseau de la couture à ORADOUR</t>
  </si>
  <si>
    <t>05018900 - L'Aume à SAINT-FRAIGNE</t>
  </si>
  <si>
    <t>05021810 - Le Trieux à SAINT-BARTHELEMY-DE-BUSSIERE</t>
  </si>
  <si>
    <t>05022705 - Bandiat - Saint Martial de Valette</t>
  </si>
  <si>
    <t>05023200 - Ruisseau du Pas de la Mule à LIZANT</t>
  </si>
  <si>
    <t>05024200 - La Charente à ALLOUE</t>
  </si>
  <si>
    <t>05024311 - Treize - amont du PE Guerlie (050TREIZ)</t>
  </si>
  <si>
    <t>05024312 - Treize (ruisseau secondaire) - amont PE Guerlie (05TREIZ2)</t>
  </si>
  <si>
    <t>&lt;LQ</t>
  </si>
  <si>
    <t>BILAN</t>
  </si>
  <si>
    <t>État écologique physicochimique bon, comme les années précédentes.
Bactériologie de mauvaise qualité en raison de pics d'E. coli et d'entérocoques : situation comparable à celle de l'année précédente.</t>
  </si>
  <si>
    <t>Mauvaise qualité bactériologique : stabilité par rapport à l'année précédente.</t>
  </si>
  <si>
    <t>Comme l'année précédente, malgré un bon état de la composante physicochimique, l'état écologique est moyen en raison de sa composante hydrobiologique. Situation stable par rapport à l'année précédente.</t>
  </si>
  <si>
    <t>Composante physicochimique globale de l'état écologique en état moyen, en raison de désoxygénation en période estivale. Situation stable par rapport à l'année précédente.</t>
  </si>
  <si>
    <t>Comme l'année précédente, malgré une composante physicochimique générale bonne, l'état écologique est moyen en raison de sa composante hydrobiologique dégradée.</t>
  </si>
  <si>
    <t>Composante physicochimique de l'état écologique bonne : situation stable par rapport à l'année précédente.</t>
  </si>
  <si>
    <t>Commentaire uniquement sur le complément bactériologique.
Bactériologie de mauvaise qualité en raison de concentrations élevées en entérocoques : situation stable par rapport aux années précédentes.</t>
  </si>
  <si>
    <t>05021250</t>
  </si>
  <si>
    <t>Tardoire à Roussines</t>
  </si>
  <si>
    <t>SYMBA-BT</t>
  </si>
  <si>
    <t>05021480</t>
  </si>
  <si>
    <t>Colle à Saint-Matthieu</t>
  </si>
  <si>
    <t>Comme en 2018 (pas de suivi en 2019), le très bon état biologique est confirmé aussi bien par les indices diatomées que macroinvertébrés, qui sont même en hausse.</t>
  </si>
  <si>
    <t>Comme en 2018 (absence de suivis en 2019), malgré des composantes physicochimiques  qualifiées de médiocre en raison de fortes concentration en cargone organique, l'état biologique apparait très bon.</t>
  </si>
  <si>
    <t>05022120</t>
  </si>
  <si>
    <t>Bandiat à Marval</t>
  </si>
  <si>
    <t>Comme en 2018 (pas de suivi en 2019), l'état est médiocre en raison de fortes concentrations en carbone organique dissous.
Bactériologie médiocre en raison de pics d'entérocoques.</t>
  </si>
  <si>
    <t>Comme en 2018 (pas de suivi en 2019), l'état est moyen en raison de fortes concentrations en carbone organique dissous.
Bactériologie mauvaise en raison d'un pic d'entérocoques en septembre.</t>
  </si>
  <si>
    <t>Comme en 2018 (pas de suivi en 2019), le très bon état biologique est confirmé aussi bien par les indices diatomées que macroinvertébrés.</t>
  </si>
  <si>
    <t>Comme en 2018 (absence de suivis en 2019), malgré des composantes physicochimiques  qualifiées de moyennes en raison de fortes concentration en carbone organique, l'état biologique apparait très bon.</t>
  </si>
  <si>
    <t>Dernier suivi : 2019</t>
  </si>
  <si>
    <t>STEP Roumazières, barrages Lavaud et Mas-Chaban</t>
  </si>
  <si>
    <t>Station d'évaluation d'un ancien affluent de la Charente (la Treize) alimentant également le plan d'eau amont de Lavaud (la Guerlie)</t>
  </si>
  <si>
    <t>Validée EPTB</t>
  </si>
  <si>
    <t>Historique</t>
  </si>
  <si>
    <t>Absence fiche 2020</t>
  </si>
  <si>
    <t>05013900</t>
  </si>
  <si>
    <t>05021260</t>
  </si>
  <si>
    <t>05021645</t>
  </si>
  <si>
    <t>05024000</t>
  </si>
  <si>
    <t>05024300</t>
  </si>
  <si>
    <t>05024307</t>
  </si>
  <si>
    <t>05024312</t>
  </si>
  <si>
    <t>05015060</t>
  </si>
  <si>
    <t>AVIS sur le BILAN des résultats recueillis en 2021 dans le cadre du RECEMA Charente transmis à l'Agence de l'eau Adour-Garonne (SQE)</t>
  </si>
  <si>
    <t>Partenaire local RECEMA Charente 2021</t>
  </si>
  <si>
    <t>05013680 - La Guirlande à VAUX-ROUILLAC</t>
  </si>
  <si>
    <t>05013900 - La Charente à St-Simeux</t>
  </si>
  <si>
    <t>05015060 - La Nouère à LINARS</t>
  </si>
  <si>
    <t>05024000 - La Charente à SAINT-SAVIOL</t>
  </si>
  <si>
    <t>05024300 - La Charente à SURIS</t>
  </si>
  <si>
    <t>05013210 - ri de Gensac - Gensac la Pallue (050GENSA)</t>
  </si>
  <si>
    <t>05024307 - La Charente à SAINT-QUENTIN-SUR-CHARENTE (0000001B)</t>
  </si>
  <si>
    <t>Les indices diatomiques observés en 2021 sont les plus bas observés depuis 2011 et indiquent une forte dégradation de la qualité physico-chimique de l’eau par rapport aux données de l’historique de suivi.
L’IBG-Équivalent possède une note correspondant aux valeurs historiques habituelles (perte de 1 point). La classe de qualité biologique déterminée par l’I2M2 reste médiocre, mais stable. La qualité de l’habitat et de l’eau reste problématique. Toutes les métriques ont chuté cette année, en particulier ASPT (dégradation de la qualité de l’eau), et le maintien de la note I2M2 a été permis seulement grâce à l’indice Shannon (meilleure répartition des taxons ubiquistes présents)
En raison du déclassement par les deux paramètres biologiques, la station présente un état biologique médiocre.</t>
  </si>
  <si>
    <t>Intégrée au suivi en 2020, cette station possède peu de valeurs antérieures. Les indices diatomiques sont en hausse par rapport à l’année précédente. L’IBD en 2021 définit à nouveau une classe de qualité bonne.
Le peuplement des macro-invertébrés n'a pas été étudié sur cette station.</t>
  </si>
  <si>
    <t>L'IBD s'inscrit dans les valeurs habituelles de l'historique de suivi, avec une note de 14,7.
La valeur de l’I2M2 est relativement stable dans le temps, confirmant le diagnostic sur le manque de diversité et de stabilité du milieu. La classe de qualité subit un déclassement (Médiocre) par rapport à l’an dernier. Cette classe oscille de part et d’autre du seuil (Moyen/Médiocre) et reste très inférieure aux classes établies avant le changement d’indice via l’IBG.
Suite au déclassement par l’I2M2, l’état biologique de la station est médiocre.</t>
  </si>
  <si>
    <t>Après une baisse en 2020, l'indice diatomique retrouve le niveau observé entre 2017 et 2019. Il indique une très bonne qualité du milieu.
La note I2M2 reste stable par rapport à l’année 2020. La classe de qualité biologique de 2021 est toujours en deçà des classes obtenues avant le changement de mode de calcul (passage de l’IBG à l’I2M2) et se maintient en Médiocre depuis trois ans. La note IBG-Équivalent de cette année est cohérente et reste basse vis-à-vis de toute la chronique (depuis 2011). La stabilité observée depuis 3 ans sur la note I2M2 confirme la dégradation de l’habitat et exclut une amélioration future sans changement hydromorphologique majeure.
L’I2M2 reste déclassant sur la station. Dans ces conditions, l'état biologique reste médiocre depuis 2019.</t>
  </si>
  <si>
    <t>Après une forte baisse en 2020, les deux indices diatomiques montrent une amélioration de la qualité de l’eau dans la gamme de la chronique historique.
L’indice I2M2 en 2021 subit une légère baisse mais reste conforme à la chronique historique. L’IBG perd deux points par rapport à l’année 2020, mais la note est stable vis-à-vis de la chronique qui varie de 14/20 à 17/20 selon les années. L’I2M2 conforte la station dans une Bonne classe de qualité biologique.
En 2021, l’état biologique est à nouveau bon. Le déclassement observé en 2018 ne semble donc être dû qu’aux conditions hydrologiques particulières qui ont impacté la station cette année-là.</t>
  </si>
  <si>
    <t>La valeur de l'IBD est équivalente à celle observée en 2019 et la plus haute observée depuis le début du suivi (2011). Elle définit une très bonne qualité d’eau, comme en 2019.
La station conserve la classe de qualité biologique Bonne observée depuis 2018. Bien que les notes I2M2 et IBG-Équivalent soient très légèrement inférieures, elles restent conformes à la chronique. Les bons résultats relevés sur cette station depuis 4 ans sont donc confirmés.
L'état biologique du Né – Pont à Brac est bon.</t>
  </si>
  <si>
    <t>Après une baisse en 2020, les indices diatomées sont équivalents à ceux observés en 2019. Globalement, les indices sont très variables selon les années de suivi, il y a juste un effet de seuil qui place la station en Bonne qualité cette année, alors que nous sommes proches des résultats de 2019.
Avec 17/20 l’IBG est d’un niveau équivalent aux valeurs historiques de la station. Il augmente d’un point par rapport à 2020. Le résultat de l’I2M2 a nettement augmenté (0,1 point) par rapport l’année dernière ce qui améliore la classe de qualité. L’I2M2 retrouve une note quasiment similaire à celle de 2019 et la classe de qualité repasse en Bonne. Il semble que seule la composition du peuplement soit de nature à limiter l’amélioration de l’I2M2 (Richesse faible). Une perturbation épisodique de l’habitat et un colmatage général par les minéraux fins, influencent probablement le peuplement.
En 2021, les deux paramètres biologiques s’accordent pour attribuer un état biologique bon à la station.</t>
  </si>
  <si>
    <t>La chronique historique montre une variabilité interannuelle de l'IBD assez importante (2,7 points pour l’IBD et 4,1 points pour l’IPS). Les indices obtenus en 2021 se trouve dans cette gamme : l'indice diatomique est proche des valeurs obtenues en 2015, 2017 et 2019.
Les résultats de la station sont très stables dans le temps, l’I2M2 est très régulier et possède une amplitude de ±0,0866. Le suivi de 2021 donne une note IBG-Équivalent similaire aux années précédentes. Les résultats peuvent être considérés comme robustes et la classe de qualité ne change pas, elle reste Moyenne depuis 4 ans.
L'état biologique reste moyen depuis le suivi réalisé en 2018.</t>
  </si>
  <si>
    <t>Pour mémoire, depuis 2019, la station de l’Ecly – les Viaudris a été déplacée en amont de la position habituelle suite à des ruptures d’écoulement.
L'indice diatomique est dans la gamme de la chronique observée depuis 2015 et indique une très bonne qualité du milieu. Les baisses de notes de 2018 et 2020 semblent être ponctuelles.
Cette année 2021 marque un changement important sur cette station. L’IBG-Equivalent est en très nette amélioration vis à vis de l’année 2020 avec une hausse de 5 points et retrouve son niveau d’avant 2017. L’I2M2 est également en hausse avec +0,06 points. Cette amélioration permet à la station de passer pour la première fois depuis 5 ans en classe de qualité Bonne pour les macroinvertébrés. Depuis 2018, la progression des métriques Indice Shannon, Polyvoltinisme et Ovoviviparité indique que la stabilité et l’équilibre du milieu s’améliorent nettement.
Les travaux d’aménagement du lit réalisés en 2019 pourraient en être la cause. Les quelques taxons sensibles, en effectif réduit dans l’assemblage, semblent avoir prospéré cette année, en particulier Isoperla sp. Cette amélioration globale reste à confirmer car la diversité (Richesse) et l’ASPT (polluosensibilité globale) tendent à stagner.
Contrairement aux années précédentes, l'état biologique est bon.</t>
  </si>
  <si>
    <t>En 2021, les indices diatomiques sont dans la gamme hautes des valeurs de l'historique de suivi (depuis 2011) et dans une classe de qualité très bonne.
L'IBG Équivalent augmente d’un point chaque année depuis 2018, mais il reste dans la gamme de valeurs historiques. La polluosensibilité est maximale mais la diversité taxonomique n’est que moyenne. L'indice I2M2 est en baisse par rapport aux deux dernières années mais reste similaire à 2018. Il maintient la classe de qualité en moyenne, conformément aux années précédentes.
Les résultats moyens observés depuis 2018 se confirment car l'I2M2 est à nouveau déclassant. L'état biologique du Né à la station Pont des Chintres est donc moyen.</t>
  </si>
  <si>
    <t>Les diatomées définissent, depuis 2019, une bonne qualité avec une note IBD de 16,2.
L'IBG-Équivalent a perdu un point par rapport aux années précédentes. L'I2M2 est en légère hausse et se rapproche de son niveau de 2019. Nous sommes probablement en présence de variations interannuelles sans changement significatif. Cette variation se faisant autour d’une valeur seuil entre deux classes, la station reste en classe Médiocre.
Suite à la dégradation par la note I2M2, le ru de Gensac présente un état biologique médiocre.</t>
  </si>
  <si>
    <t>Intégrée au suivi réalisé par l’EPTB Charentes en 2019, cette station possède peu d’antériorité. Cependant, l’IBD semble très stable sur les trois années de suivi. En 2021, il définit à nouveau une bonne qualité d’eau.
La note IBG Équivalent perd 2 points par rapport aux deux années antérieures (disparition de taxons polluosensibles). L'I2M2 est stable, similaire aux observations de 2019 et 2020. Il montre une perturbation physico-chimique de l’eau, ainsi qu'une urbanisation et une anthropisation directement liées à la situation de la station (zone urbaine).
Ces résultats donnent au Ruisseau de Saint Pierre un état biologique moyen.</t>
  </si>
  <si>
    <t>L'indice diatomique est de 16,9 et définit une bonne qualité.
La note IBG Équivalent est en diminution par rapport à 2020 mais reste meilleure que celle de 2019. L'I2M2 diminue légèrement, sans entrainer de déclassement, la classe de qualité se maintient en Moyenne. Les métriques mettent en évidence des perturbations récurrentes tant sur la qualité de l’eau que sur l’habitat.
Ces résultats donnent à la Vélude - Mosnac un état biologique moyen, avec un déclassement par l’I2M2.</t>
  </si>
  <si>
    <t>Les résultats de l’IBD sont assez stables sur la chronique historique, mais autour de la limite de classe entre la bonne et la très bonne qualité. En 2021, l’IBD indique une bonne qualité d’eau.
L’IBG a gagné quatre points par rapport à 2020, avec une note de 15/20. Cette valeur se place dans la moyenne des notes obtenues depuis 2016 pour cette station. La polluosensibilité du peuplement est très bonne. L’I2M2 a gagné 0,2 cette année. Il permet de gagner une classe de qualité et d’obtenir la classe de qualité Bonne.
L'état biologique de la Boëme à Nersac est bon.</t>
  </si>
  <si>
    <t>L'indice diatomique est plus élevé que les années précédentes et attribue une classe de qualité très bonne à la station.
L’IBG est parfaitement stable depuis trois années (17/20). L’I2M2 est légèrement descendu par rapport à l’année 2020 et perd une classe de qualité passant ainsi à une classe de qualité Bonne. Les valeurs de cet indice oscillent entre 2 classes de qualité, mais l’état biologique de la station est assez stable dans le temps.
L’état biologique de la station est Bon.</t>
  </si>
  <si>
    <t>L'indice diatomique est de 15,6 et est équivalent aux notes observées lors des deux années précédentes. Il permet de définir une bonne qualité.
L’IBG a perdu six points par rapport à 2020, et passe ainsi à 7/20. L’I2M2 a perdu 0,33 points. Il perd une classe de qualité et passe en mauvais état écologique. La polluosensibilité du peuplement est très mauvaise. Les résultats traduisent une forte dégradation du milieu.
Suite à la note de l'I2M2, l'état biologique de la station est mauvais.</t>
  </si>
  <si>
    <t>Le peuplement des diatomées n'a pas été étudié sur cette station.
L’IBG a gagné un point par rapport à 2020 mais il atteint tout juste la moyenne, avec 10/20. Cette valeur reste dans la moyenne de l’historique de suivi. L’I2M2 est en légère hausse par rapport à l’an dernier (gain de 0,08 point) et revient à la valeur de 2018. La classe de qualité reste médiocre.
L'état biologique de la Font Noire, défini par l’I2M2, est Médiocre.</t>
  </si>
  <si>
    <t>L’IBG a perdu cinq points par rapport à 2020. C’est la première année que cette valeur est si basse depuis le début du suivi en 2011 (absence de taxons polluosensibles). L’I2M2 a réduit de moitié (perte de 0,19 points). La station subit un déclassement de deux classes de qualité. La Touvre passe en qualité mauvaise.
L'état biologique de la Touvre à Relette, basé uniquement sur les peuplements de macro-invertébrés, est mauvais.</t>
  </si>
  <si>
    <t>En 2021, la valeur de l'IBD est la plus haute observée depuis les dix dernières années. Comme en 2017, elle indique une très bonne qualité d’eau.
La note de l’IBG est stable depuis trois ans avec une valeur de 15/20. L’I2M2 est en légère diminution par rapport à l’an dernier mais la classe de qualité (Bonne) est maintenue. Le milieu est très stable dans le temps.
L’Auge à Marcillac-Lanville est donc une station dont l'état biologique est bon. Le déclassement observé en 2018 semble donc être dû aux conditions hydrologiques particulières qui ont touché le bassin cette année-là.</t>
  </si>
  <si>
    <t>Le résultat de l'IBD indique une classe de qualité bonne ce qui est habituel sur cette station. Les résultats 2021 confirment que les très hautes valeurs observées en 2017 étaient exceptionnelles.
l’IBG a perdu un point par rapport à l’an dernier mais reste dans la moyenne interannuelle habituelle pour cette station. L’I2M2, quant à lui, est stable, permettant de maintenir le milieu en Bonne qualité biologique.
L'état biologique de l'Aume est donc bon.</t>
  </si>
  <si>
    <t>Les résultats de l'IBD montrent une dégradation de la qualité de l’eau depuis le dernier suivi réalisé en 2018. La qualité biologique passe de moyen à médiocre en 2021.
L’IBG a gagné deux points par rapport à la note obtenue en 2018 pour atteindre 16/20 ce qui constitue la meilleure note de la chronique. L’I2M2 perd un peu par rapport à 2018 et maintient une classe de qualité moyenne. Le fort déséquilibre structurel du peuplement, la richesse assez pauvre évoque un problème lié à la qualité de l’eau.
L'état biologique de la station du Ruisseau des Salles au niveau de Les-Salles-Lavauguyon est médiocre en raison du fort déclassement observé par le peuplement diatomique.</t>
  </si>
  <si>
    <t>Les résultats de l'IBD montrent une grande stabilité depuis le dernier suivi en 2018, avec une très bonne classe de qualité.
L’IBG perd quatre points par rapport à 2018 mais cette note reste très bonne (16/20). L’I2M2 est en légère baisse mais cela n’impacte pas la classe de qualité qui se maintient en Très bonne.
L'état biologique du ruisseau de Brie au niveau de Champagnac-la-Rivière est très bon pour les 2 paramètres biologiques.</t>
  </si>
  <si>
    <t>Les valeurs des indices diatomiques sont en hausse en comparaison aux deux années précédentes mais restent proches des valeurs observées en 2018. Les résultats moyens observés en 2019 semblent être exceptionnels.
Le résultat de l’IBG est en augmentation par rapport à 2020 mais reste dans l’ensemble de la chronique temporelle. L’I2M2 est légèrement meilleur cette année, et confirme le très bon état de cette station.
Les deux paramètres s’accordent pour donner un état biologique très bon à la station.</t>
  </si>
  <si>
    <t>L’IBD montre une nette amélioration de la qualité de l’eau après une grande période de stabilité et classe la station en très bonne qualité. Cependant l’augmentation de l’IPS est moindre.
L’IBG en hausse de 4 points par rapport à 2020, pour atteindre la note maximale. Le nombre de taxons contributifs est nettement supérieur à l’année passée, témoignant du fort potentiel d’accueil du cours d’eau pour les macroinvertébrés. L’I2M2 est en forte hausse et permet au cours d’eau de passer en classe de qualité Très Bonne. Classe similaire à celle obtenue avant la mise en place de l’I2M2.
L'état biologique du Son-Sonnette à Saint-Front est très bon pour les 2 paramètres biologiques.</t>
  </si>
  <si>
    <t>Les diatomées définissent une classe d'état très bonne et indiquent une amélioration de la qualité par rapport à l’année précédente.
L’IBG est semblable à celui de 2020. L’I2M2 est en légère hausse et maintient la classe de qualité bonne. L’outil diagnostique présente des pressions probables identiques à l’année précédente. Les indices sont stables depuis 3 ans.
L'I2M2 et l’IBD déterminent un bon état biologique.</t>
  </si>
  <si>
    <t>L’IBD reste stable par rapport à l’année 2020. Le peuplement diatomique indique une très bonne qualité d’eau.
Cette année l’IBG perd 2 points, pour atteindre la note de 18/20 qui reste une très bonne note. Cette note reste dans la moyenne de celles obtenues depuis 2016. L’I2M2 chute de 0,1 point par rapport à 2020, lui faisant perdre une classe qualité. Les deux indices présentent des valeurs habituelles pour cette station. La classe de qualité est Bonne.
Le Bandiat à Saint-Martial-de-Valette présente un état écologique bon.</t>
  </si>
  <si>
    <t>Les indices diatomiques sont dans la gamme basse des valeurs de la chronique historique tout en restant dans la classe de qualité bonne.
L’IBG gagne 2 points par rapport à 2020 pour prendre la valeur de 16/20. La polluosensibilité du peuplement est en légère hausse (groupe indicateur de 1 point plus haut). L’I2M2 est légèrement en baisse depuis deux ans. Il donne toutefois une classe de qualité identique aux années antérieures (Bonne). L’état biologique de la station est assez stable dans le temps. Dans le suivi historique, 2019 représente une année aux résultats plutôt favorables.
Le Cibiou à Lizant voit son état biologique se maintenir en bon. La dégradation observée en 2018 semble donc résulter des conditions hydrologiques particulières (fortes crues) de l’année.</t>
  </si>
  <si>
    <t>La note IBD de 2021 est équivalente aux notes observées sur la chronique historique.
L’IBG est très stable, avec une note de 16/20. L’I2M2 a gagné 0,05 point par rapport à l’étude précédente. Il donne toutefois une classe de qualité identique aux années antérieures (Bonne). L’état biologique de la station est assez stable dans le temps.
Les deux paramètres s’accordent pour maintenir l’état biologique du Cibiou – Genouillé (les Réchez) en bon.</t>
  </si>
  <si>
    <t>Les diatomées définissent une classe d'état bonne, et montre une amélioration de la classe de qualité par rapport aux années précédentes.
L’IBG-Équivalent a gagné trois points par rapport à l’an dernier et neuf points par rapport à 2019. Ce résultat est très encourageant, à voir sur le long terme. L’I2M2 est en légère baisse mais la classe de qualité reste tout de même identique, c’est-à-dire moyenne. Le nouveau positionnement de la station explique très certainement les résultats de ces deux dernières années vis-à-vis de ceux de 2019.
Dans ces conditions, l'état biologique de la Treize en amont du barrage de Lavaud est moyen.</t>
  </si>
  <si>
    <t>La note IBD de 2021 est dans la gamme de l’historique de suivi. Les notes IBD varient entre une bonne et une très bonne classe de qualité depuis 2015.
L’année 2020 avait montré une amélioration significative de la note par rapport à 2019. En 2021, l’I2M2 est très stable, permettant de maintenir la classe de qualité en Moyenne. Toutefois, l’IBG-Équivalent présente une baisse de 2 points liée à la disparition de deux niveaux de groupe indicateur. La forte baisse de la métrique ASPT (-0,17) cette année va dans le même sens. L’état général de la station reste tout de même moyen, avec une instabilité beaucoup trop forte. D’ailleurs, même si l’I2M2 reste stable avec 2020, les 5 métriques constitutives sont très variables d’une année sur l’autre.
Suite à la note de l'I2M2, l'état biologique de la station est moyen en 2021.</t>
  </si>
  <si>
    <t>Sur 303 molécules recherchées, 5 sont quantifiées sur cette station, et aucune ne dépasse le seuil de potabilité (0,1µg/l). Les molécules quantifiées sont cependant plus nombreuses que l'année précédente.</t>
  </si>
  <si>
    <t>Sur 303 molécules recherchées, 9 sont quantifiées sur cette station, dont 2 avec dépassement du seuil de potabilité (0,1µg/l) : l'AMPA et le metolaClESA. La concentration maximale est mesurée sur l'AMPA en juin (0,19µg/l).</t>
  </si>
  <si>
    <t>Sur 303 molécules recherchées, 7 sont quantifiées sur cette station, dont 3 avec dépassement du seuil de potabilité (0,1µg/l) : le glyphosate, l'AMPA et le metolaClESA. La concentration maximale est mesurée sur le glyphosate en juin (0,24µg/l).</t>
  </si>
  <si>
    <t>Sur 303 molécules recherchées, 7 sont quantifiées sur cette station, dont 4 avec dépassement du seuil de potabilisation (0,1µg/l) : chlortoluron, diméthomorphe, atrazine déisopropyl déséthyl et metolClESA. La concentration maximale est mesurée sur le chlortoluron en novembre (0,74µg/l). Les molécules quantifiées sont moins nombreuses que l'année précédente, cependant les molécules dépassant le seuil de potabilité sont plus nombreuses.</t>
  </si>
  <si>
    <t>Sur 303 molécules recherchées, 7 sont quantifiées au moins une fois, dont 1 dépassant le seuil de potabilité (0,1µg/l) : atrazine déisopropyl déséthyl en novembre (0,12µg/l).
Les molécules quantifiées et en dépassement de seuil de potabilité sont moins nombreuses que l'année précédente.</t>
  </si>
  <si>
    <t xml:space="preserve">Sur 303 molécules recherchées, 13 sont quantifiées au moins une fois, dont 4 dépassent le seuil de potabilité (0,1µg/l) : l'AMPA,  le métolachlor ESA, le métolachlore et le glyphosate. La concentration maximale est mesurée sur l'AMPA en novembre (0,2µg/l). Les molécules dépassant le seuil de potabilité sont plus nombreuses que l'année précédente. </t>
  </si>
  <si>
    <t>Sur 303 molécules recherchées, 16 sont quantifiées sur cette station, dont 6 avec dépassement du seuil de potabilité (0,1µg/l) : metolClESA, AMPA, glyphosate, metolClOXA, métobromuron et quinmerac. Plus de molécules sont quantifiées, celles présentant des dépassements du seuil de potabilité sont au même nombre que l'année précédente. La concentration maximale est mesurée sur le MetolClESA en juin (1,2µg/l).</t>
  </si>
  <si>
    <t>Sur 303 molécules recherchées, 16 sont quantifiées sur cette station, dont 6 avec dépassement du seuil de potabilité (0,1µg/l) : metolClESA, glyphosate, AMPA,  metolClOXA, métobromuron et quinmerac. 
Les molécules quantifiées et en dépassement de seuil de potabilité sont plus nombreuses que l'année précédente. La concentration maximale est mesurée sur le MetolClESA en juin (1,0µg/l).</t>
  </si>
  <si>
    <t>Sur 303 molécules recherchées, 14 sont quantifiées sur cette station, dont 3 avec dépassement du seuil de potabilité (0,1µg/l) : metolClESA, metolClOXA (produits de dégradation du métolachlore) et métobromuron. Les molécules quantifiées et en dépassement de seuil de potabilité sont plus nombreuses que l'année précédente. La concentration maximale est mesurée sur le metolClESA en juin (1,5µg/l).</t>
  </si>
  <si>
    <t>Sur 303 molécules recherchées, 5 sont quantifiées sur cette station, dont 1 avec dépassement du seuil de potabilité(0,1µg/l) : metolaClESA en novembre  (0,29µg/l). Les molécules quantifiées et en dépassement de seuil de potabilité sont moins nombreuses que l'année précédente.</t>
  </si>
  <si>
    <t>Sur 303 molécules recherchées, 6 sont quantifiées sur cette station, dont 2 avec dépassement du seuil de potabilité (0,1µg/l) : metolClESA et metolClOXA. La concentration maximale est mesurée sur le metolClESA en juin (0,44µg/l).
Les molécules quantifiées et en dépassement de seuil de potabilité sont moins nombreuses que l'année précédente.</t>
  </si>
  <si>
    <t>Sur 303 molécules recherchées, 17 sont quantifiées sur cette station, dont 4 avec dépassement du seuil de potabilité (0,1µg/l) : metolaClESA, metolClOXA, métolachlore et alachlore ESA. La concentration maximale est mesurée sur le metolaClESA en novembre (0,44µg/l).</t>
  </si>
  <si>
    <t>Sur 303 molécules recherchées, 6 sont quantifiées sur cette station, dont 1  dépasse le seuil de potabilité (0,1µg/l) : il s'agit d'un des dérivés du métolachlore, le metolClESA. La concentration maximale est mesurée sur le metolClESA en juin (0,32µg/l). Les molécules en dépassement de seuil de potabilité sont moins nombreuses que l'année précédente.</t>
  </si>
  <si>
    <t>Sur 303 molécules recherchées, 3 sont quantifiées sur cette station, dont 1  dépasse le seuil de potabilité (0,1µg/l) : il s'agit d'un des dérivés du métolachlore, le metolClESA. La concentration maximale est mesurée sur le metolClESA en novembre (0,30µg/l).</t>
  </si>
  <si>
    <t>Sur 303 molécules recherchées, 7 sont quantifiées sur cette station, dont 2 avec dépassement du seuil de potabilisation (0,1µg/l) : metolaClESA et alaClESA. La concentration maximale est mesurée sur le metolClESA en novembre (0,89µg/l). Les molécules en dépassement de seuil de potabilité sont moins nombreuses que l'année précédente.</t>
  </si>
  <si>
    <t>Sur 303 molécules recherchées, 6 sont quantifiées sur cette station, dont 1 seule avec dépassement du seuil de potabilité (0,1µg/l) : un métabolite du metolachlore, le metolClESA, dont la concentration maximale est mesurée en novembre (0,20µg/l). Les molécules quantifiées sont plus nombreuses que l'année précédente.</t>
  </si>
  <si>
    <t>Sur 303 molécules recherchées, 5 sont quantifiées sur cette station, dont 2 avec dépassement du seuil de potabilité (0,1µg/l) : il s'agit de 2 métabolites du metolachlore : metolClESA et metolClOXA. La concentration maximale est mesurée sur le MetolClESA en juin (0,47µg/l). Les molécules quantifiées sont moins nombreuses que l'année précédente, et les molécules dépassant le seuil de potabilité sont les mêmes.</t>
  </si>
  <si>
    <t>La Charente à St-Simeux</t>
  </si>
  <si>
    <t>La Nouère</t>
  </si>
  <si>
    <t xml:space="preserve"> le ruisseau des Salles au niveau de Les-Salles-Lavauguyon</t>
  </si>
  <si>
    <t>le ruisseau de Brie au niveau de Champagnac-la-Rivière</t>
  </si>
  <si>
    <t>La Charente à Suris</t>
  </si>
  <si>
    <t>La Charente à Saint-Saviol</t>
  </si>
  <si>
    <t>La Charente au pont de Sansac</t>
  </si>
  <si>
    <t>La Treize - amont du barrage de Lavaud (ruisseau secondaire)</t>
  </si>
  <si>
    <t>État bon à très bon sur l'ensemble des paramètres recherchés pour la physico-chimie. 
Bactériologie de qualité médiocre en raison de présence d'E.coli et d'entérocoques.</t>
  </si>
  <si>
    <t>05005595</t>
  </si>
  <si>
    <t>05006050</t>
  </si>
  <si>
    <t>05005290</t>
  </si>
  <si>
    <t>La Belle à Celles-sur-Belle</t>
  </si>
  <si>
    <t>L'Argentière à St-Martin les Melle</t>
  </si>
  <si>
    <t>La Somptueuse à Sompt</t>
  </si>
  <si>
    <t>Nouvellement intégrée au suivi, cette station ne possède pas de chronique historique pour les diatomées et les macroinvertébrés.
En 2021, l’IBD est nettement inférieur à celui de 2020. Avec 13,3 il indique une qualité moyenne du milieu.
Par rapport à l’année 2020, l’IBG-Équivalent gagne un point en raison d’une meilleure diversité. L’I2M2 augmente de 0,08 point ce qui est significatif mais maintient la station en classe de qualité Bonne. Les résultats de macroinvertébrés sont plutôt stables, ce qui sera à confirmer par les suivis futurs.
L’état biologique est déclassé en moyenne du fait d’un déclassement par les diatomées.</t>
  </si>
  <si>
    <t>Les diatomées définissent une très bonne qualité comme tous les ans depuis le début du suivi, en 2018.
La note IBG est stable et conforme à l’historique. L’I2M2 est lui aussi très stable avec une valeur qui maintient la classe de qualité Bonne. 2018 reste la seule année où un déclassement a été observé. La stabilité de la note I2M2 depuis trois ans laisse penser que 2018 était une année particulière. Il est à noter que l’outil diagnostique présente des diagrammes très similaires à l’année 2020.
Le ruisseau de Rhy présente donc un état biologique qui se stabilise en Bon.</t>
  </si>
  <si>
    <t>Les diatomées définissent une classe d'état très bonne comme lors des derniers suivis.
L’IBG-Équivalent est stable et reste à 9/20. Même si l’I2M2 est en légère augmentation (+ 0,04 point), la station reste en mauvaise qualité. L’ensemble des métriques sont quasiment identiques à l’année 2020 où aucun colmatage n’avait été observé.
Dans ces conditions, l'état biologique de l'Argentière à Saint-Martin-lès-Melle est dégradé par les macroinvertébrés. L’état biologique est mauvais.</t>
  </si>
  <si>
    <t>La note IBD détermine une classe de qualité biologique bonne et se situe dans la gamme de la chronique historique.
L’IBG-Équivalent a perdu 2 points par rapport au suivi effectué en 2020 en raison de la perte d’un niveau de groupe indicateur et d’un taxon sur la variété taxonomique. Par contre, l’I2M2 est en nette augmentation (+ 0,22 points), ce qui améliore la classe de qualité. L’amélioration de la richesse et de l’indice Shannon expliquent cette amélioration.
Les deux paramètres s’accordent pour définir l'état biologique de la Belle à Celles-sur-Belles comme bon.</t>
  </si>
  <si>
    <t>État bon à très bon sur l'ensemble des paramètres recherchés. Concentration et taux de saturation en oxygène en dessous du seuil de bon état ponctuellement en octobre 2021.</t>
  </si>
  <si>
    <r>
      <rPr>
        <sz val="11"/>
        <color rgb="FF002060"/>
        <rFont val="Times New Roman"/>
        <family val="1"/>
      </rPr>
      <t>Commentaire uniquement sur le complément bactériologique.</t>
    </r>
    <r>
      <rPr>
        <sz val="11"/>
        <color rgb="FF7030A0"/>
        <rFont val="Times New Roman"/>
        <family val="1"/>
      </rPr>
      <t xml:space="preserve">
</t>
    </r>
    <r>
      <rPr>
        <sz val="11"/>
        <color rgb="FF002060"/>
        <rFont val="Times New Roman"/>
        <family val="1"/>
      </rPr>
      <t>Bactériologie de mauvaise qualité en raison d'entérocoques présents toute l'année. Stabilité par rapport à l'année précédente.</t>
    </r>
  </si>
  <si>
    <t>Etat écologique physicochimique moyen en raison d'altération du bilan oxygène (de faibles concentrations en taux de saturation en oxygène) et de concentrations importantes de nutriments (nitrates). L'ensemble reste assez stable comparativement à l'année précédente, même s'il est à noter une augmentation des concentrations en nitrates et une diminution des concentrations en phosphore total.
Bactériologie de mauvaise qualité en raison d'entérocoques toute l'année. Les concentrations en E.coli ont diminué, amélioration par rapport à l'année précédente.</t>
  </si>
  <si>
    <t>État écologique physicochimique moyen en raison d'une augmentation des concentrations en nitrates, ce qui fait basculer l'état par rapport à l'année précédente.
Bactériologie dégradée en mauvaise qualité par les entérocoques.</t>
  </si>
  <si>
    <t>État écologique physicochimique bon, comme l'année précédente.
Bactériologie dégradée en mauvaise qualité par les entérocoques.</t>
  </si>
  <si>
    <t>État écologique physicochimique moyen en raison de concentration et taux de saturation en oxygène faibles. Stabilité par rapport à l'année précédente.
Bactériologie de mauvaise qualité en raison de concentrations en entérocoques importantes, mais moins fréquement que l'année précédente : amélioration.</t>
  </si>
  <si>
    <t>État écologique physicochimique bon, comme les années précédentes.
Bactériologie de mauvaise qualité en raison de concentrations en entérocoques importantes : stabilité par rapport à l'année précédente.</t>
  </si>
  <si>
    <t>Sur les 6 séries de mesures initialement programmées, 3 n'ont pas pu être réalisées en raison de rupture d'écoulement (de septembre à novembre)</t>
  </si>
  <si>
    <t>Commentaire uniquement sur le complément bactériologique.
Bactériologie de mauvaise qualité en raison de concentrations élevées en entérocoques ainsi qu'en E. coli. Dégradation par rapport à l'année précédente.</t>
  </si>
  <si>
    <t>Commentaire uniquement sur le complément bactériologique.
Bactériologie de qualité moyenne, nette diminution des concentrations en entérocoques. Amélioration par rapport à l'année précédente.</t>
  </si>
  <si>
    <t>Commentaire uniquement sur le complément bactériologique.
Bactériologie de qualité médiocre, diminution des concentrations pour les deux paramètres bactério. Amélioration par rapport à l'année précédente.</t>
  </si>
  <si>
    <t>Commentaire uniquement sur le complément bactériologique.
Bactériologie de qualité moyenne en raison des concentrations en E. coli et entérocoques : amélioration par rapport à l'année précédente.</t>
  </si>
  <si>
    <t>État écologique physicochimique mauvais : fortes concentrations en phosphore total et en orthophosphates, et déclassement également liés aux paramètres nitrites, nitrates, concentration et taux de stauration en oxygène dissous. Dégradation par rapport à l'année précédente.</t>
  </si>
  <si>
    <t>État écologique physicochimique mauvais en raison de phosphore et d'orthophosphates en excès. Concentrations en nitrites et nitrates dépassant également le seuil de bon état. Légère amélioration du bilan oxygène passant de médiocre à moyen en raison  des concentrations et du taux de saturation en oxygène dissous ainsi que du carbone organique dissous.</t>
  </si>
  <si>
    <t xml:space="preserve">État écologique physicochimique médiocre en raison du taux de saturation en oxygène faible. Dégradation par rapport à l'année précédente. Concentration en oxygène dissous également faibles et concentrations de nitrates élevées. </t>
  </si>
  <si>
    <t>L'état écologique physicochimique reste moyen en raison de concentrations en nitrates importantes : stabilité par rapport à l'année précédente.</t>
  </si>
  <si>
    <t>Sur 12 séries de mesures annuelles initialement programmées, 7 n'ont pas pu être réalisées en raison de rupture d'écoulement (de juin à décembre)</t>
  </si>
  <si>
    <t>État écologique physicochimique moyen en raison du bilan oxygène (oxygène dissous et taux de saturation en oxygène) : stabilité par rapport à l'année précédente, même si on remarque une légère augmentation des concentrations et du taux de saturation en oxygène.
Bactériologie de mauvaise qualité essentiellement en raison de concentrations élevées en entérocoques (très forte concentration enregistrée en novembre) : dégradation par rapport à l'année précédente.</t>
  </si>
  <si>
    <t>État écologique physicochimique bon : situation stable par rapport à l'année précédente.
Bactériologie de mauvaise qualité en raison essentiellement d'un pic d'entérocoques, les résultats semblent cependant s'améliorer par rapport à l'année précédente.</t>
  </si>
  <si>
    <t>Comme l'année précédente, état écologique physicochimique bon.
Bactériologie de mauvaise qualité en raison de concentrations d'E. coli et d'entérocoques élevées : stabilité par rapport à l'année précédente.</t>
  </si>
  <si>
    <t>Dans la continuité de l'année précédente aucun pic de macropolluants minéraux ou organiques (orthophosphates, phosphore total, ammonium, nitrites, etc.) n'a été enregistré. Stabilité par rapport à l'année précédente.
La bactériologie reste de mauvaise qualité en raison de concentrations élevées en E. coli et entérocoques, mais en légère amélioration par rapport à l'année précédente.</t>
  </si>
  <si>
    <t>État écologique physicochimique bon : situation stable par rapport aux années précédentes.
Bactériologie de qualité moyenne, diminution des concentrations pour les deux paramètres bactériologiques : amélioration par rapport à l'année précédente.</t>
  </si>
  <si>
    <t>Comme l'année précédente, état écologique physicochimique bon.
Bactériologie de bonne qualité, très faibles concentrations tout au long de l'année pour les deux paramètres bactériologiques : situation en amélioration par rapport à l'année précédente.</t>
  </si>
  <si>
    <t>Diminution des concentrations en nitrates : amélioration par rapport à l'année précédente.
Bactériologie de mauvaise qualité en raison de concentrations importantes d'entérocoques.</t>
  </si>
  <si>
    <t>État écologique physicochimique médiocre en raison de la concentration et du taux de saturation en oxygène faibles révélant une pression organique importante : situation stable par rapport aux années précédentes.
Bactériologie de qualité médiocre en raison de concentrations élevées en entérocoques et en E. coli : stable par rapport à l'année précédente.</t>
  </si>
  <si>
    <t>Taux de saturation en oxygène en augmentation, et concentrations en nitrates en diminution : amélioration par rapport à l'année précédente.
Bactériologie de mauvaise qualité en raison notamment de concentrations élevées d'entérocoques : stable par rapport à l'année précédente.</t>
  </si>
  <si>
    <t>État écologique physicochimique bon, comme l'année précédente.
Bactériologie de mauvaise qualité en raison notamment de concentrations élevées d'entérocoques : stable par rapport à l'année précédente.</t>
  </si>
  <si>
    <t>Retour en bon état pour les paramètres phosphore total et orthophosphates par rapport à l'année précédente. Pics de concentrations pour les nitrites et l'ammonium, qui n'impacte pas l'état global de la station.
 Bactériologie de mauvaise qualité en raison de pics d'entérocoques : stabilité par rapport à l'année précédente.</t>
  </si>
  <si>
    <t>Concentrations toujours élevées en carbone organique dissous : stabilité par rapport à l'année précédente.
Bactériologie de qualité médiocre en raison d'un pic d'E. coli en mai : amélioration par rapport à l'année précédente.</t>
  </si>
  <si>
    <t>Comme l'année précédente, bon état écologique physicochimique.
Bactériologie de mauvaise qualité en raison de concentrations d'E. coli et d'entérocoques élevées : stabilité par rapport à l'année précédente.</t>
  </si>
  <si>
    <t>Augmentation des concentrations en carbone organique dissous, entrainant une dégradation de l'état écologique physicochimique de bon à moyen par rapport à l'année précédente. 
Bactériologie de mauvaise qualité en raison de fortes concentrations aussi bien en E. coli qu'en entérocoques : stabilité par rapport à l'année précédente.</t>
  </si>
  <si>
    <t>Comme l'année précédente, bon état écologique physicochimique.
Bactériologie de mauvaise qualité en raison de concentrations élevées en E.coli et entérocoques.</t>
  </si>
  <si>
    <t>Amélioration de l'état écologique physicochimique en raison des diminutions des concentrations en orthophosphates, phosphore total et en nitrates par rapport aux années précédentes.
Bactériologie de mauvaise qualité en raison de pics d'entérocoques en juin et septembre.</t>
  </si>
  <si>
    <t>Nouveau suivi en 2021
Les paramètres de l'état écologique physicochimique semblent en bon état.
Bactériologie de qualité moyenne en raison des concentrations en E. coli notamment.</t>
  </si>
  <si>
    <t>Nouveau suivi en 2021
Les paramètres de l'état écologique physicochimique semblent en bon état. 
Bactériologie de mauvaise qualité en raison d'un pic d'entérocoques en juin.</t>
  </si>
  <si>
    <t>Nouveau suivi en 2021
Les paramètres de l'état écologique physicochimique semblent en bon état.
Bactériologie de qualité moyenne en raison d'un pic d'E. coli en mars.</t>
  </si>
  <si>
    <t>Commentaire uniquement sur le complément bactériologique.
Bactériologie de qualité  médiocre en raison des concentrations en E. coli et entérocoques. Stabilité par rapport à l'année précédente.</t>
  </si>
  <si>
    <t>Etat écologique physicochimique moyen en raison notamment du carbone organique dissous : stabilité par rapport à l'année précédente.
Bactériologie de mauvaise qualité en raison de fortes concentrations d'entérocoques.
Dégradation par rapport à l'année précédente.</t>
  </si>
  <si>
    <t>1  série de mesures n'a pas pu être réalisée en raison de rupture d'écoulement (septembre)</t>
  </si>
  <si>
    <t>2 séries de mesures n'ont pas pu être réalisées en raison de rupture d'écoulement (septembre et novembre)</t>
  </si>
  <si>
    <t>Aucune photo de la station en 2021</t>
  </si>
  <si>
    <t>État écologique mauvais dans sa composante hydrobiologique comme l'année précédente : stabilité.</t>
  </si>
  <si>
    <t>État écologique hydrobiologique bon révélé par les macroinvertébrés : les diatomées classent quant à elles la station en très bon comme les années précédentes.
Les différents indices biologiques semblent stables dans le temps.</t>
  </si>
  <si>
    <t>État écologique bon dans ses composantes physicochimiques générales et hydrobiologiques.
Des pressions concernant 13 molécules de pesticides ou produits de dégradation, dont 4 dépassant le seuil de potabilité de la ressource.</t>
  </si>
  <si>
    <t>Bon état vis-à-vis des macropolluants. Des pressions concernant 7 molécules de pesticides ou produits de dégradation, dont 1 dépassant le seuil de potabilité de la ressource.</t>
  </si>
  <si>
    <t>L'hydrobiologie semble globalement stable en état moyen, mais les indices étudiés révèlent des variations inportantes des paramètres d'une année sur l'autre (mais qui ne s'observe pas sur la note globale).
Le bilan en oxygène est toujours en état médiocre (concentration et taux de saturation en oxygène).</t>
  </si>
  <si>
    <t>Etat écologique physicochimique moyen en raison de désoxygénation du milieu et de fortes concentrations en nitrates.
Mauvaise qualité bactériologique.</t>
  </si>
  <si>
    <r>
      <rPr>
        <sz val="11"/>
        <color rgb="FF002060"/>
        <rFont val="Times New Roman"/>
        <family val="1"/>
      </rPr>
      <t>État écologique physicochimique moyen en raison de concentrations importantes de nutriments (nitrites, nitrates, phosphore et orthophosphates pouvant provenir de rejets d'assainissement) : dégradation par rapport à l'année précédente avec déclassement par les nitrites, mais stabilité globale de l'état de la station par rapport à l'année précédente.</t>
    </r>
    <r>
      <rPr>
        <sz val="11"/>
        <color rgb="FF7030A0"/>
        <rFont val="Times New Roman"/>
        <family val="1"/>
      </rPr>
      <t xml:space="preserve">
</t>
    </r>
    <r>
      <rPr>
        <sz val="11"/>
        <color rgb="FF002060"/>
        <rFont val="Times New Roman"/>
        <family val="1"/>
      </rPr>
      <t>Bactériologie de mauvaise qualité en raison de présence importante quasiment toute l'année d'entérocoques : amélioration par rapport à l'année précédente (diminution globale des concentrations pour les deux paramètres, plus marquée pour E. coli).</t>
    </r>
  </si>
  <si>
    <t>Etat médiocre pour la biologie : plus basse note de l'IBD depuis 2011. L'ensemble des indices indiquent une dégradation de la qualité de l'eau.
Concernant les macropolluants, ce sont les fortes concentrations en nutriments qui stabilisent la station en état moyen. Mauvaise qualité bactériologique.</t>
  </si>
  <si>
    <t>En dépit d'une amélioration des concentrations en phosphore total et en orthophosphates pour les macropolluants, l'indice biologique est dégradé en médiocre par l'I2M2, qui diminue par rapport à l'année précédente.</t>
  </si>
  <si>
    <t>État écologique physicochimique moyen : la situation vis-à-vis du carbone organique reste dégradée. Les concentrations et le taux de saturation en oxygène sont en hausse par rapport à l'année précédente. Stabilité globale par rapport à l'année précédente.
Bactériologie de mauvaise qualité : dégradation par rapport à l'année précédente avec des valeurs déclassantes pour les entérocoques.</t>
  </si>
  <si>
    <t>Etat écologique biologique médiocre, et état écologique physicochimique moyen (bilan de l'oxygène). Stabilité par rapport aux années précédentes. Mauvaise qualité bactériologique.</t>
  </si>
  <si>
    <t>Dégradation de l'état écologique physicochimique en moyen liée à une augmentation des concentrations en nitrates.
Mauvaise qualité bactériologique.</t>
  </si>
  <si>
    <t>État écologique bon dans ses composantes physicochimiques générales et hydrobiologiques. L'indice diatomée indique une amélioration de la qualité de l'eau par rapport à 2020, dans la gamme de la chronique historique.</t>
  </si>
  <si>
    <t>Commentaire uniquement sur le complément bactériologique.
Bactériologie de mauvaise qualité en raison d'entérocoques en grande quantité : stabilité par rapport à l'année précédente</t>
  </si>
  <si>
    <t>État écologique physicochimique déclassé en moyen par sa composantes physicochimique, mais légère amélioration de la composante biologique qui classe la station en bon état : légère amélioration par rapport à l'année précédente.</t>
  </si>
  <si>
    <t>État écologique physicochimique bon, comme l'année précédente.
Bactériologie de mauvaise qualité en raison de concentrations en entérocoques importantes en juin : dégradation par rapport à l'année précédente.</t>
  </si>
  <si>
    <t>Composante physicochimique bonne et amélioration de l'état écologique hydrobiologique passant de moyen à bon.</t>
  </si>
  <si>
    <t>Comme l'année précédente, malgré une composante physicochimique générale bonne, l'état écologique hydrobiologique reste inchangé (moyen) par rapport à l'année précédente, avec une légère dégradation de l'I2M2.</t>
  </si>
  <si>
    <t>Commentaire uniquement sur le complément bactériologique.
Bactériologie de mauvaise qualité en raison de concentrations élevées en entérocoques et E. coli.</t>
  </si>
  <si>
    <t>Mauvaise qualité bactériologique : dégradation par rapport à l'année précédente.</t>
  </si>
  <si>
    <t>État dégradé en mauvais en raison de concentrations en matières phosphorées qui semblent tracer des impacts de rejets d'eaux usées.
Un plus grand nombre de pesticides est quantifié sur la station par rapport à l'année précédente, avec le même nombre de substances dépassant le seuil de potabilité.</t>
  </si>
  <si>
    <t>État dégradé en mauvais en raison de concentrations en matières phosphorées qui semblent tracer des impacts de rejets d'eaux usées.
Un plus grand nombre de pesticides est quantifié et dépasse le seuil de potabilité par rapport à l'année précédente.</t>
  </si>
  <si>
    <t>La physicochimie soutenant l'état écologique reste moyenne : stabilité par rapport à l'année précédente.
Un plus grand nombre de pesticides est quantifié mais il est à noter qu'aucune substance ne dépasse le seuil de potabilité.</t>
  </si>
  <si>
    <r>
      <rPr>
        <sz val="11"/>
        <color rgb="FF002060"/>
        <rFont val="Times New Roman"/>
        <family val="1"/>
      </rPr>
      <t>L'état écologique physicochimique reste moyen en raison  de concentrations et d'un taux de saturation en oxygène faibles, ainsi que de concentrations déclassantes en nitrites et en ammonium. Situation stable par rapport à l'année précédente.</t>
    </r>
    <r>
      <rPr>
        <sz val="11"/>
        <color rgb="FF7030A0"/>
        <rFont val="Times New Roman"/>
        <family val="1"/>
      </rPr>
      <t xml:space="preserve">
</t>
    </r>
    <r>
      <rPr>
        <sz val="11"/>
        <color rgb="FF002060"/>
        <rFont val="Times New Roman"/>
        <family val="1"/>
      </rPr>
      <t>Bactériologie de mauvaise qualité en raison de concentrations importantes d'entérocoques, stabilité par rapport à l'année précédente.</t>
    </r>
  </si>
  <si>
    <t>État écologique bon dans sa composante physicochimique générale : situation stable par rapport aux années précédentes.
Un moins grand nombre de pesticides est quantifié mais un plus grand nombre dépasse le seuil de potabilité par rapport à l'année précédente.</t>
  </si>
  <si>
    <t>La composante physicochimique de l'état écologique est en légère amélioration avec une augmentation du taux de concentration en oxygène, et la composante hydrobiologique est stable par rapport à l'année précédente, en état moyen.</t>
  </si>
  <si>
    <t>Présence de pesticides en eaux brutes avec quantification de 9 molécules de pesticides ou produits de dégradation, dont 2 dépassant le seuil de potabilité.</t>
  </si>
  <si>
    <t>État écologique bon, aussi bien dans sa composante physicochimique globale qu'hydrobiologique.</t>
  </si>
  <si>
    <t>Présence de pesticides en eaux brutes avec quantification de 7 molécules de pesticides ou produits de dégradation, dont 3 dépassant le seuil de potabilité.</t>
  </si>
  <si>
    <t>Dégradation de l'état écologique en moyen dû à la baisse de l'indice biologique diatomée.</t>
  </si>
  <si>
    <t>En dépit d'un bon état physicochimique sur la station, l'état biologique est dégradé en mauvais en raison d'un déclassement de l'I2M2, traduisant une forte dégradation du milieu par rapport à l'année précédente.</t>
  </si>
  <si>
    <t>Qualité bactériologique moyenne : amélioration par rapport à l'année précédente, avec une nette diminution des concentrations en entérocoques.</t>
  </si>
  <si>
    <t>La situation de la station vis-à-vis de l'état physicochimique soutenant la biologie est stable. Les indices hydrobiologiques maintiennent la station en état médiocre, mais sont en légère amélioration.</t>
  </si>
  <si>
    <t>En dépit d'un bon état physicochimique sur la station, l'état biologique est dégradé en mauvais en raison d'un déclassement de l'I2M2, traduisant une forte dégradation du milieu par rapport à l'année précédente (déclassement de deux classes de qualité).</t>
  </si>
  <si>
    <t>Présence de pesticides en eaux brutes avec quantification de 5 molécules de pesticides ou produits de dégradation, dont 1 dépassant le seuil de potabilité (metolachlor ESA).</t>
  </si>
  <si>
    <t>Comme les années précédentes, malgré une composante physicochimique générale de l'état écologique médiocre en raison de sous-saturation en oxygène, la composante hydrobiologique de celui-ci reste bonne.</t>
  </si>
  <si>
    <t>En dépit d'un bon état physicochimique sur la station, l'état biologique est dégradé en médiocre et semble traduire un problème de qualité de l'eau, qui ne s'observe pas via l'état physicochimique.</t>
  </si>
  <si>
    <t>État écologique bon à très bon, aussi bien dans sa composante physicochimique globale qu'hydrobiologique.</t>
  </si>
  <si>
    <t>Aucune photo de la station en 2020</t>
  </si>
  <si>
    <t>Malgré la composante physicochimiques toujours dégradée liée à de fortes concentrations en carbone organique dissous, la composante hydrobiologique est classée en très bon état du fait de l'amélioration de l'I2M2.</t>
  </si>
  <si>
    <t>Bon à très bon état global, aussi bien pour les indices hydrobiologiques, en amélioration par rapport à l'année précédente, que les composantes physicochimiques.
Présence de pesticides (métabolites du métolachlore) en eaux brutes et avec dépassement du seuil de potabilité, comme l'année précédente.</t>
  </si>
  <si>
    <t>Présence de pesticides en eaux brutes avec quantification de 17 molécules de pesticides ou produits de dégradation, dont 4 dépassant le seuil de potabilité (principalement métalachlore et ses dérivés).</t>
  </si>
  <si>
    <t>Qualité bactériologique médiocre, en amélioration par rapport à l'année précédente.</t>
  </si>
  <si>
    <t>Comme l'année précédente, bon état écologique, aussi bien dans sa composante physicochimique globale qu'hydrobiologique.
Présence de pesticides en eaux brutes et avec dépassement du seuil de potabilité, mais le nombre de substances quantifiées a diminué par rapport à l'année précédente.</t>
  </si>
  <si>
    <t>Dégradation de l'état écologique hydrobiologique passant de très bon à bon, en raison de la baisse de l'I2M2, ainsi que de l'état écologique physicochimique passant de bon à moyen (concentration élevées en carbone organique dissous). Dégradation par rapport à l'année précédente.</t>
  </si>
  <si>
    <t>Bon état écologique aussi bien dans sa composante physicochimique générale qu'hydrobiologique, même si légère baisse des notes des indices biologiques qui n'impacte pas la classe d'état : stabilité par rapport aux années précédentes.</t>
  </si>
  <si>
    <t>Qualité bactériologique moyenne : en amélioration par rapport à l'année précédente.
Présence de pesticides en eaux brutes avec quantification de 7 molécules de pesticides ou produits de dégradation, dont 2 dépassant le seuil de potabilité</t>
  </si>
  <si>
    <t>Bon état vis-à-vis des macropolluants.
Qualité bactériologique moyenne.</t>
  </si>
  <si>
    <t>Bilan oxygène dégradé et concentrations en phosphore total élevées pouvant provenir de rejets d'assainissement qui dégradent l'état de la station.
Qualité bactériologique médiocre.</t>
  </si>
  <si>
    <t>Qualité bactériologique médiocre.
Présence de pesticides en eaux brutes avec quantification de 6 molécules de pesticides ou produits de dégradation, dont 1 dépassant le seuil de potabilité (metolachlor ESA, dérivé du métalachlore).</t>
  </si>
  <si>
    <t>Etat écologique physicochimique en état moyen comme l'année précédente, en raison de concentrations élevées en carbone organique dissous.
Amélioration des indices de la composante hydrobiologique de l'état écologique, sans influence sur la classe globale qui reste moyenne, mais en progression.</t>
  </si>
  <si>
    <t>Nouveau suivi en 2021
Les paramètres de l'état écologique physicochimique apparaissent dégradés : concentrations élevées en carbone organique dissous, concentrations et taux de saturation en oxygène sous le seuil de bon état et concentration élevées en phosphore total.
Bactériologie de qualité médiocre en raison d'un pic des concentrations en juin pour les deux paramètres bactériologiques.</t>
  </si>
  <si>
    <t>Etat écologique hydrobiologique moyen révélé par les macroinvertébrés (absence de suivi diatomées). Les pressions sur la qualité de l’eau, en particulier les nitrates (non suivis) semblent les plus impactantes sur ces résultats. Il n’apparait pas de changement significatif entre ces résultats et ceux de 2016 sur cette station.</t>
  </si>
  <si>
    <t>État écologique bon dans sa composante hydrobiologique : amélioration par rapport à l'année précédente en raison de l'amélioration de l'I2M2 (macroinvertébrés).</t>
  </si>
  <si>
    <t>Station située sur un affluent de la Béronne qui constitue la masse d'eau</t>
  </si>
  <si>
    <t>Station centrale sur la masse d'eau</t>
  </si>
  <si>
    <t>Station sur affluent de la Tardoire dont le bassin versant du tronçon forme la masse d'eau</t>
  </si>
  <si>
    <t>Station représentative de la partie amont de la masse d'eau</t>
  </si>
  <si>
    <t>STEPs Civray, St-Saviol</t>
  </si>
  <si>
    <t>Barrages Lavaud et Mas-Chaban</t>
  </si>
  <si>
    <t>Sablière, STEP Roumazières, barrages Lavaud et Mas-Chaban</t>
  </si>
  <si>
    <t>Station à l'aval immédiat de l'alimentation du barrage de Lavaud uniquement</t>
  </si>
  <si>
    <t>Barrage Lavaud</t>
  </si>
  <si>
    <t>Station d'évaluation du ruisseau secondaire d'un ancien affluent de la Charente (la Treize) alimentant également le plan d'eau amont de Lavaud (la Guerlie)</t>
  </si>
  <si>
    <t>Partenaire local RECEMA Charente 2020</t>
  </si>
  <si>
    <t>AVIS sur le BILAN des résultats recueillis en 2020 dans le cadre du RECEMA Charente transmis à l'Agence de l'eau Adour-Garonne (SQE)</t>
  </si>
  <si>
    <t>État écologique hydrobiologique bon révélé par les macroinvertébrés : les diatomées classent quant à elles la station en très bon état aec la note maximale.
Amélioration par rapport au suivi 2018.</t>
  </si>
  <si>
    <t>État écologique hydrobiologique bon révélé par les macroinvertébrés : les diatomées classent quant à elles la station en très bon état avec la note maximale.
Amélioration par rapport au suivi 2018.</t>
  </si>
  <si>
    <t>Nouveau suivi en 2019</t>
  </si>
  <si>
    <t>La qualité biologique de la station de la Charente à Beillant est bonne selon la note EQR. L'IPS est légèrement plus sévère que l’IBD (- 1,7 points).
Les indices structuraux montrent des valeurs très élevées et décrivent un milieu favorable, stable et équilibré, suffisamment riche en éléments nutritifs pour permettre le maintien et le développement de différentes espèces.
Les caractéristiques écologiques vis-à-vis du degré de saprobie montrent que les taxons sensibles, β-mésosaprobes (62,9%), dominent. L'affinité vis-à-vis de la trophie révèle un peuplement composé majoritairement de formes résistantes à des teneurs élevées (eutrophes, 36,1%) ou modérées (méso-eutrophes, 21,4%) en nutriments.Le peuplement diatomique ne traduit pas de contamination organique. Le milieu apparaît assez riche en nutriments.</t>
  </si>
  <si>
    <t>Sur 303 molécules recherchées, 14 sont quantifiées au moins une fois, dont 2 dépassent le seuil de potabilité (0,1µg/l) : l'AMPA en juin et le métolachlor ESA en novembre</t>
  </si>
  <si>
    <t>Bon état vis-à-vis des macropolluants. Des pressions concernant 14 molécules de pesticides ou produits de dégradation, dont 2 dépassant le seuil de potabilité de la ressource.</t>
  </si>
  <si>
    <t>État bon à très bon sur l'ensemble des paramètres recherchés. Contrairement à 2019, pas de valeur déclassante isolée (O2 en octobre 2019).</t>
  </si>
  <si>
    <t>Sur 303 molécules recherchées, 9 sont quantifiées au moins une fois, dont 2 dépassent le seuil de potabilité (0,1µg/l) : DeDia en juin et le glyphosate en novembre</t>
  </si>
  <si>
    <t>Bon état vis-à-vis des macropolluants. Des pressions concernant 9 molécules de pesticides ou produits de dégradation, dont 2 dépassant le seuil de potabilité de la ressource.</t>
  </si>
  <si>
    <t>État médiocre concernant le bilan en oxygène (taux de saturation en oxygène) et seulement moyen concernant les nutriments (nitrites) alors qu'il apparaissait bon à très bon sur l'ensemble des paramètres recherchés de la physicochimie de l'état écologique l'année précédente.
Bactériologie de mauvaise qualité en raison de pics d'E. coli et d'entérocoques : stabilité par rapport à l'année précédente</t>
  </si>
  <si>
    <t>La note IBD de 2020 est proche des valeurs obtenues en 2015, 2016 et 2018 et indique une
bonne qualité du milieu.
Cette année, on constate une amélioration significative de la note I2M2 (de 0,1879 à 0,3918),
L’IBG retrouve un niveau habituel par rapport aux chroniques antérieures. L’état général de
la station reste tout de même moyen, avec une instabilité beaucoup trop forte
Suite à la note de l'I2M2, l'état biologique de la station est moyen en 2020.</t>
  </si>
  <si>
    <t>En dépit d'une amélioration  vis-à-vis de l'hydrobiologie (macroinvertébrés), on enregistre dans le même temps des dégradations du bilan oxygène (taux de saturation en oxygène), ainsi que des rejets excédentaires de nitrites.</t>
  </si>
  <si>
    <t>Commentaire uniquement sur le complément bactériologique.
Bactériologie de mauvaise qualité en raison d'entérocoques présents toute l'année. Stabilité par rapport à l'année précédente.</t>
  </si>
  <si>
    <t>Etat écologique physicochimique moyen en raison d'altération du bilan oxygène (de faibles concentrations en taux de saturation en oxygène) et de concentrations importantes de nutriments (nitrates et phosphore total) : bien que la classe globale n'évolue pas, dégradation par rapport à l'année précédente sur le bilan oxygène et les concentrations en phosphore total.
Bactériologie de mauvaise qualité en raison d'entérocoques presque toute l'année et d'E.coli également souvent présents : bien que la classe globale n'évolue pas, dégradation par rapport à l'année précédente.</t>
  </si>
  <si>
    <t>Aucune photo de la station en 2019</t>
  </si>
  <si>
    <t>Etat écologique moyen en raison de désoxygénation du milieu et de fortes concentrations en nitrates et phosphore total.
Mauvaise qualité bactériologique.</t>
  </si>
  <si>
    <t>État écologique physicochimique moyen en raison de concentrations importantes de nutriments (phosphore, notamment les orthophosphates pouvant provenir de rejets d'assainissement et nitrates) : dégradation par rapport à l'année précédente avec déclassement par les nitrates, mais stabilité globale de l'état de la station par rapport à l'année précédente.
Bactériologie de mauvaise qualité en raison de présence importante toute l'année d'E. coli et d'entérocoques : stabilité par rapport à l'année précédente.</t>
  </si>
  <si>
    <t>L'indice diatomique est moyen comme en 2019. Les valeurs d’indices diatomique obtenus en 2020 sont dans la gamme des valeurs obtenues depuis le début du suivi.
La classe de qualité déterminée par l’I2M2 s’améliore. La qualité de l’habitat et de l’eau reste problématique. La qualité physico-chimique de l’eau est très pénalisante, de même que l’anthropisation et l’urbanisation du secteur qui entrainent une forte instabilité du milieu.
La station présente un état biologique moyen.
Amélioration liée aux macroinvertébrés, mais stabilité globale de l'état de la station par rapport à l'année précédente</t>
  </si>
  <si>
    <t>Etat mauvais pour la biologie en raison des impacts de l'anthropisation du bassin et de fortes concentrations de nitrates.
Concernant les macropolluants, ce sont les fortes concentrations en phosphore pouvant provenir de rejets d'assainissement qui dégradent la station en état moyen. Mauvaise qualité bactériologique.</t>
  </si>
  <si>
    <t>Alors que l'année précédente, l'état avait été mesuré bon, cette année marque un retour à un état moyen en raison de pics en phosphore total et orthophosphates pouvant révéler des impacts d'eaux usées.
Bactériologie de mauvaise qualité en raison de pics d'entérocoques : stabilité par rapport à l'année précédente.</t>
  </si>
  <si>
    <t>Le suivi diatomées s'inscrit dans les valeurs habituelles de l'historique de suivi, avec une note de classe bonne.
Le suivi macroinvertébrés révèle une classe de qualité biologique est meilleure (moyenne) que l'année précédente. L’habitat étant largement dominé par des substrats mobiles et facilement instables (sable, vase, litière), la station n’est pas favorable à l’installation d’une bonne diversité.
L’état biologique de la station est moyen.</t>
  </si>
  <si>
    <t>Bien que l'on observe une dégradation de l'état de l'eau vis-à-vis de macropolluants, le suivi biologique des macroinvertébrés révèle une amélioration.</t>
  </si>
  <si>
    <t>État écologique physicochimique moyen :  la situation vis-à-vis du carbone organique reste dégradée et on mesure de faibles concentrations et taux de saturation en oxygène. Stabilité par rapport à l'année précédente.
Bactériologie de qualité médiocre, en amélioration par rapport à l'année précédente avec des valeurs déclassantes surtout en novembre.</t>
  </si>
  <si>
    <t>L'indice diatomique est en forte baisse par rapport aux années précédentes (2017 à 2019). Il indique néanmoins une bonne qualité du milieu comme plusieurs années auparavant.
Bien qu'en augmentation par rapport à l'année précédente, le résultat dindice macroinvertébrés classe la station en médiocre et révèle une atteinte de la qualité de l’eau, un colmatage important et trop de matière fines (sable et vase).</t>
  </si>
  <si>
    <t>En dépit de la stabilité de l'état de l'eau vis-à-vis des macropolluants, la forte diminution de l'indice diatomées révèle une dégradation globale d'un état restant déclassé par l'indice macroinvertébrés par rapport à l'année précédente.</t>
  </si>
  <si>
    <t>État écologique physicochimique bon en raison d'une légère diminution des concentrations en nitrates.
Bactériologie dégradée en mauvaise qualité pour un seul pic d'entérocoques en septembre.</t>
  </si>
  <si>
    <t>État écologique bon mais restant fragile en raison de concentrations de nitrates qui restent élevées.
Mauvaise qualité bactériologique qui semble néanmoins en amélioration.</t>
  </si>
  <si>
    <t>Le suivi diatomées est à l'origine de plus bas résultats enregistrés sur la chronique historique, sans pour autant remettre en question le bon état de la station.
Le suivi macroinvertébrés, également en légère diminution ne déclasse pas non plus le bon état de la station.</t>
  </si>
  <si>
    <t>Sur les 6 séries de mesures annuelles initialement prévues, seules 3 ont pu être effectuées : de septembre à novembre, la station était en rupture d'écoulement.</t>
  </si>
  <si>
    <t>État écologique bon dans ses composantes physicochimiques générales et hydrobiologiques. Malgré une certaine stabilité sur la plupart des composantes, la forte diminution de l'indice diatomées, même s'il ne remet pas en question le bon état de la station, est à noter : il indique une dégradation de l'état de la station.</t>
  </si>
  <si>
    <t>État écologique physicochimique bon, comme l'année précédente.
Bactériologie de qualité médiocre en raison de présence d'entérocoques en moindre quantité que l'année précédente.</t>
  </si>
  <si>
    <t>Bien que l'ensemble des indices diatomées et macroinvertébrés soient en diminution par rapport à l'année précédente, l'état biologique reste bon.</t>
  </si>
  <si>
    <t>État écologique bon dans ses composantes physicochimiques générales et hydrobiologiques : stable pour les éléments physicochimiques et en dégradation sans changement de classe pour les indices biologiques.</t>
  </si>
  <si>
    <t>Commentaire uniquement sur le complément bactériologique.
Bactériologie de mauvaise qualité essentiellement en raison d'entérocoques en grande quantité : stabilité par rapport à l'année précédente</t>
  </si>
  <si>
    <t>État écologique physicochimique moyen, en dégradation vis-à-vis de l'année précédente, en raison de concentration et taux de saturation en oxygène faibles
Bactériologie de mauvaise qualité en raison de concentrations en entérocoques importantes toute l'année : situation stable par rapport à l'année précédente.</t>
  </si>
  <si>
    <t>Avec une diminution à la fois des indices diatomées et macroinvertébrés, l'état biologique est déclassé en moyen alors qu'il était bon l'année précédente.</t>
  </si>
  <si>
    <t>1 série de mesures n'a pas pu être réalisée en raison de rupture d'écoulement (juillet)</t>
  </si>
  <si>
    <t>État écologique déclassé en moyen à la fois dans ses composantes physicochimiques générales et hydrobiologiques : en dégradation globale par rapport à l'année précédente.</t>
  </si>
  <si>
    <t>État écologique physicochimique bon, comme les années précédentes.
Bactériologie de mauvaise qualité en raison de concentrations en entérocoques importantes, notamment en novembre : en dégradation par rapport à l'année précédente.</t>
  </si>
  <si>
    <t>Bien que l'ensemble des indices diatomées et macroinvertébrés soient en diminution par rapport à l'année précédente, l'état biologique reste moyen.</t>
  </si>
  <si>
    <t>2 séries de mesures n'ont pas pu être réalisées en raison de rupture d'écoulement (juillet et septembre)</t>
  </si>
  <si>
    <t>Malgré un bon état stable concernant la physicochimie soutenant l'état écologique, celui-ci est seulement moyen et en diminution par rapport à l'année précédente.</t>
  </si>
  <si>
    <t>Sur les 6 séries de prélèvements initialement prévues, seule celle de mai a pu être réalisée : la station était en rupture d'écoulement lors de tous lees autres passages. Il n'est donc pas pertinent d'évaluer l'évolution de son état sur cette unique base.
En mai, l'état écologique redevient bon en l'absence de dépassement de seuil des concentrations en nitrates (qui avaient causé le déclassement en état moyen l'année précédent).
L'unique résultat de bactériologie indique une qualité médiocre en raison de la concentration en entérocoques alors qu'elle état moyenne l'année précédente.</t>
  </si>
  <si>
    <t>L'indice diatomées passe de très bon à bon et même si l'indice macro-invertébrés est en augmentation, il continue de limiter l'état en qualité moyenne, comme l'année précédente.</t>
  </si>
  <si>
    <t>Sur les 6 séries de mesures initialement programmées, 5 n'ont pas pu être réalisées en raison de rupture d'écoulement (de juin à novembre)</t>
  </si>
  <si>
    <t>En rupture d'écoulement entre juin et novembre, les résultats 2020 reposent exclusivement sur la campagne de mai. Il n'est donc pas envisageable de dresser un bilan global si ce n'est pour noter l'importance de la période de rupture d'écoulement.</t>
  </si>
  <si>
    <t>Légère dégradation lié à un faible taux de saturation en oxygène mais entrainant un déclassement de l'état écologique physicochimique de bon  à moyen par rapport à l'année précédente.
Bactériologie de mauvaise qualité en raison de concentrations élevées en entérocoques presque toute l'année, situation stable par rapport à l'année précédente.</t>
  </si>
  <si>
    <t>Bien que l'indice diatomées diminue, il continue de correspondre à un bon état. C'est l'indice macroinvertébrés, quasiment identique à celui de l'année précédente, qui continue de limiter l'état biologique en moyen, comme l'année précédente.</t>
  </si>
  <si>
    <t>Bien que l'ensemble des caractérisations de l'état restent inchangées par rapport à l'année précédente, on enregistre de légères dégradations de l'état lié au suivi diatomées, ainsi que de la physicochimie soutenant l'état écologique.</t>
  </si>
  <si>
    <t>Commentaire uniquement sur le complément bactériologique.
Bactériologie de mauvaise qualité en raison notamment de concentrations élevées en entérocoques. Stabilité par rapport à l'année précédente.</t>
  </si>
  <si>
    <t>État écologique physicochimique médiocre par rapport à l'année précédente : les déclassements liés aux fortes concentrations en orthophosphates, phosphore total ou en nitrites (impact d'eaux usées ?) apparaissent comme une amélioration vis-à-vis de la situation de l'année précédente.</t>
  </si>
  <si>
    <t>Sur 303 molécules recherchées, 9 sont quantifiées sur cette station, dont 6 avec dépassement du seuil de potabilisation (0,1µg/l) : metolClESA, AMPA, glyphosate, pyrimethan, metolClOXA, methamidop. Bien que l'on quantifie moins de molécules que l'année précédente, celles présentant des dépassements du seuil de potabilité sont plus nombreuses. La concentration maximale est mesurée sur le MetolClESA en novembre (2,5µg/l). Ces tendances inversées justifient une évaluation à la stabilité.</t>
  </si>
  <si>
    <t>État de nouveau médiocre en raison de concentrations en matières phosphorées ou nitrites qui semblent tracer des impacts de rejets d'eaux usées.
Tendances inversées de la situation vis-à-vis des pesticides entre le nombre de molécules quantifiées et celles dépassant le seuil de potabilité.</t>
  </si>
  <si>
    <t>État écologique physicochimique mauvais en raison de phosphore en excès, dont une partie d'orthophosphates, en dégradation par rapport aux années précédentes. On enregistre également une détérioration concernant le bilan oxygène passant de moyen à médiocre en raison  de faibles concentration et taux de saturation en oxygène dissous.</t>
  </si>
  <si>
    <t>Sur 303 molécules recherchées, 6 sont quantifiées sur cette station, dont 5 avec dépassement du seuil de potabilisation (0,1µg/l) : metolClESA, AMPA, glyphosate, methamidop, metolClOXA. Bien que l'on quantifie moins de molécules que l'année précédente, celles présentant des dépassements du seuil de potabilité sont plus nombreuses. La concentration maximale est mesurée sur le MetolClESA en novembre (2,5µg/l). Ces tendances inversées justifient une évaluation à la stabilité.</t>
  </si>
  <si>
    <t>État dégradé en mauvais en raison de concentrations en matières phosphorées qui semblent tracer des impacts de rejets d'eaux usées.
Tendances inversées de la situation vis-à-vis des pesticides entre le nombre de molécules quantifiées et celles dépassant le seuil de potabilité.</t>
  </si>
  <si>
    <t>État écologique physicochimique moyen en raison de concentrations et de taux de saturation en oxygène faibles et de concentrations de nitrates élevées : amélioration par rapport à l'année précédente.</t>
  </si>
  <si>
    <t>Sur 303 molécules recherchées, 3 sont quantifiées sur cette station, dont 2 avec dépassement du seuil de potabilisation (0,1µg/l) : metolClESA et metolClOXA (produits de dégradation du métolachlore). Les molécules quantifiées et en dépassement de seuil de potabilité sont moins nombreuses que l'année précédente. La concentration maximale est mesurée sur le metolClESA en novembre (3,5µg/l).</t>
  </si>
  <si>
    <t>État moyen vis-à-vis des macropolluants et plus particulièrement du bilan oxygène du milieu et des nitrates : amélioration par rapport aux années précédentes.
Légère amélioration de la situation vis-à-vis des pesticides.</t>
  </si>
  <si>
    <t>L'état écologique physicochimique reste moyen en raison de concentrations en nitrates importantes, mais on n'enregistre plus de pic d'ammonium : amélioration par rapport à l'année précédente.</t>
  </si>
  <si>
    <t>Sur 303 molécules recherchées, 2 sont quantifiées sur cette station, dont 1 seule avec dépassement du seuil de potabilisation (0,1µg/l), sur le DeDia en mai (0,12µg/l). Les molécules quantifiées et en dépassement de seuil de potabilité sont moins nombreuses que l'année précédente.</t>
  </si>
  <si>
    <t>Sur 12 séries de mesures annuelles initialement programmées, 7 n'ont pas pu être réalisées en raison de rupture d'écoulement (de juillet à décembre)</t>
  </si>
  <si>
    <t>Si la physicochimie soutenant l'état écologique reste moyenne, la disparition de pics d'ammonium marque une amélioration par rapport à l'année précédente.
Légère amélioration de la situation vis-à-vis des pesticides.</t>
  </si>
  <si>
    <t>L'état écologique physicochimique reste moyen en raison  de concentrations et taux de saturation en oxygène faibles, ainsi que de concentrations déclassantes en nitrites en augmentation, même si on ne déplore plus de pic d'ammonium. Situation stable par rapport à l'année précédente.
Bactériologie de mauvaise qualité en raison de concentrations importantes d'entérocoques.</t>
  </si>
  <si>
    <t>Les diatomées révèlent, comme l'année précédente, une bonne qualité.
L'indice macroinvertébrés est en forte baisse, entrainant un déclassement de la classe de qualité. Le peuplement est peu polluosensible et très déséquilibré dans sa structure. Les taxons abondants sont euryèces et ubiquistes. Dégradation par rapport à l'année précédente.</t>
  </si>
  <si>
    <t>Si la composante physicochimique de l'état écologique reste en état moyen, la composante hydrobiologique en revanche connait une dégradation à l'origine d'un déclassement en état médiocre.</t>
  </si>
  <si>
    <t>Sur 303 molécules recherchées, 10 sont quantifiées sur cette station, dont 2 avec dépassement du seuil de potabilisation (0,1µg/l) : atrazine déséthyl déisopropyl et diméthomorphe. La concentration maximale est mesurée sur le diméthomorphe en juin (0,20µg/l). Les molécules quantifiées sont moins nombreuses que l'année précédente.</t>
  </si>
  <si>
    <t>État écologique bon dans sa composante physicochimique générale : situation stable par rapport aux années précédentes.
Des molécules de pesticides quantifiées en moins grand nombre, mais sans évolution du nombre de molécules dont les concentrations dépassent le seuil de potabilité. Amélioration à nuancer cependant avec la quantification en 2020 de 3 nouvelles molécules jamais quantifiées jusqu'alors (traces) : chlortoluron (herbicide), myclobutanil (fongicide) et Tétraconazole (fongicide).</t>
  </si>
  <si>
    <t>État écologique physicochimique bon, comme l'année précédente.
Bactériologie de mauvaise qualité en raison de concentrations élevées d'E. coli et surtout d'entérocoques.</t>
  </si>
  <si>
    <t>L'indice diatomique est équivalent à celui observé l'année précédente ce qui indique une bonne qualité.
L'indice macroinvertébrés est similaire aux observations de l'année précédente.
La station est en état biologique moyen : stabilité par rapport à l'année précédente.</t>
  </si>
  <si>
    <t>Comme l'année précédente, état écologique physicochimique moyen en raison de taux de saturation en oxygène faible et de nitrates élevés.
Bactériologie de mauvaise qualité en raison de concnetrations importantes d'entérocoques.</t>
  </si>
  <si>
    <t>Par rapport à l'année précédente, amélioration aussi bien de l'indice diatomées (de moyen à bon état) que de l'indice macroinvertébrés (de médiocre à moyen état).</t>
  </si>
  <si>
    <t>Si la composante physicochimique de l'état écologique reste en état moyen, la composante hydrobiologique en revanche connait une amélioration de médiocre à moyen état par rapport à l'année précédente.</t>
  </si>
  <si>
    <t>Bon état écologique physicochimique grâce à l'absence de pics thermiques estivaux  : situation en amélioration par rapport aux années précédentes.
Bactériologie de mauvaise qualité en raison de fortes concentrations en entérocoques.</t>
  </si>
  <si>
    <t>L'état biologique est dégradé en état moyen en raison de la baisse de l'indice macroinvertébrés, et malgré l'augmentation de l'indice diatomées. Dégradation par rapport à l'année précédente.</t>
  </si>
  <si>
    <t>État global déclassé en moyen en raison de perturbations affectant les macroinvertébrés. Dégradation par rapport à l'année précédente.</t>
  </si>
  <si>
    <t>État écologique physicochimique moyen en raison du bilan oxygène (oxygène dissous et taux de saturation en oxygène trop faibles) : stabilité par rapport à l'année précédente, même si on ne mesure plus d'hyperthermie.
Bactériologie de mauvaise qualité essentiellement en raison de concentrations élevées en entérocoques.</t>
  </si>
  <si>
    <t>État écologique physicochimique bon : situation stable par rapport à l'année précédente
Bactériologie de mauvaise qualité en raison essentiellement de pics d'entérocoques.</t>
  </si>
  <si>
    <t>L'état écologique hydrobiologique est bon, comme l'année précédente, mais on observe une progression des indices biologiques, aussi bien pour les diatomées que pour les macroinvertébrés, ces derniers étant même à l'origine d'une qualification de très bon état.</t>
  </si>
  <si>
    <t>État écologique bon, aussi bien dans sa composante physicochimique globale qu'hydrobiologique, mais avec, pour cette dernière, augmentation des indices.</t>
  </si>
  <si>
    <t>Comme l'année précédente, état écologique physicochimique bon.
Bactériologie de mauvaise qualité en raison de concentrations d'E. coli et d'entérocoques élevées.</t>
  </si>
  <si>
    <t>L'état écologique hydrobiologique progresse de médiocre à moyen : on observe une progression des indices biologiques, aussi bien pour les diatomées que pour les macroinvertébrés. Amélioration par rapport à l'année précédente.</t>
  </si>
  <si>
    <t>Avec une composante physicochimique générale qui reste bonne, l'état écologique progresse de médiocre à moyen en raison de sa composante hydrobiologique dont les notes indicielles progressent globalement.</t>
  </si>
  <si>
    <t>Commentaire uniquement sur le complément bactériologique.
Bactériologie de mauvaise qualité essentiellement en raison de pics d'entérocoques. Stabilité par rapport à l'année précédente.</t>
  </si>
  <si>
    <t>Mauvaise qualité bactériologique : situation stable par rapport à l'année précédente.</t>
  </si>
  <si>
    <t>Forte amélioration avec passage d'un état écologique physicochimique médiocre à bon : on n'enregistre plus aucun pic de macropolluants minéraux ou organiques (orthophosphates, phosphore total, ammonium, nitrites, etc.).
La bactériologie reste néanmoins de mauvaise qualité en raison de concentrations élevées en E. coli et d'entérocoques élevées pour la plupart des mesures.</t>
  </si>
  <si>
    <t>L'état écologique hydrobiologique reste médiocre avec un indice macroinvertébrés en baisse (absence de suivi diatomées) par rapport à l'année précédente.</t>
  </si>
  <si>
    <t>En dépit de la remarquable amélioration de la situation de la station vis-à-vis de l'état physicochimique soutenant la biologie, les indices hydrobiologiques en régression maintiennent la station en état médiocre. A surveiller les années suivantes : la pérennité de l'amélioration des pressions physicochimiques pourrait à moyen terme se traduire également sur une amélioration des indices biologiques, à moins que ces derniers ne soient influencés par d'autres sources de perturbations ?</t>
  </si>
  <si>
    <t>État écologique physicochimique bon : situation stable par rapport aux années précédentes.
Bactériologie de mauvaise qualité médiocre en raison d'un pic d'E. coli en novembre.</t>
  </si>
  <si>
    <t>État écologique hydrobiologique moyen révélé par les macroinvertébrés (absence de suivi diatomées) : situation stable par rapport à l'année précédente.</t>
  </si>
  <si>
    <t>Comme l'année précédente, état écologique physicochimique bon.
Bactériologie de qualité moyenne, sans pics d'entérocoques : situation en amélioration par rapport à l'année précédente.</t>
  </si>
  <si>
    <t>État écologique physicochimique en progression de moyen à bon en raison de l'absence de pics de nitrates cette année : amélioration par rapport à l'année précédente.
Bactériologie de mauvaise qualité en raison de concentrations importantes d'entérocoques.</t>
  </si>
  <si>
    <t>Bon état écologique hydrobiologique révélé aussi bien par les diatomées que les macroinvertébrés : situation stable par rapport à l'année précédente.</t>
  </si>
  <si>
    <t>Bon état écologique marqué aussi bien par les indices hydrobiologiques que par la composante physicochimique : l'absence de pics de nitrates marque une amélioration par rapport à l'année précédente.</t>
  </si>
  <si>
    <t>État écologique physicochimique médiocre en raison de valeurs de sous-saturation en oxygène révélant une pression organique importante : situation stable par rapport aux années précédentes.
Bactériologie de qualité médiocre essentiellement en raison de concentrations élevées en entérocoques.</t>
  </si>
  <si>
    <t>Bon état écologique hydrobiologique révélé aussi bien par les diatomées que les macroinvertébrés : situation stable par rapport aux années précédentes.</t>
  </si>
  <si>
    <t>Comme les années précédentes, malgré une composante physicochimique générale de l'état écologique qui reste moyenne en raison de sous-saturation en oxygène, la composante hydrobiologique de celui-ci reste bonne.</t>
  </si>
  <si>
    <t>1ère année de suivis.
Sur 303 molécules recherchées, 7 sont quantifiées sur cette station, dont 3 avec dépassement du seuil de potabilisation (0,1µg/l) : metolachlore, son métabolite metolaClESA et glyphosate. La concentration maximale est mesurée sur le MetolClESA en novembre (0,20µg/l).</t>
  </si>
  <si>
    <t>Présence de pesticides en eaux brutes et avec dépassement du seuil de potabilité.</t>
  </si>
  <si>
    <t>Par rapport à l'année précédente, dégradation de l'état de médiocre à mauvais en raison de fortes concentrations en carbone organique dissous.
Bactériologie de mauvaise qualité en raison d'un pic d'entérocoques en juillet.</t>
  </si>
  <si>
    <t>Si les macro-invertébrés, les diatomées déterminent seulement un bon état biologique, en augmentation par rapport à l'année précédente.</t>
  </si>
  <si>
    <t>Malgré une dégradation des composantes physicochimiques liée à de fortes concentrations en carbone organique dissous, l'amélioration de l'indice diatomées détermine une amélioration globale de l'état de la station.</t>
  </si>
  <si>
    <t>Amélioration des composantes physicochimiques qui repassent d'un état moyen à bon en l'absence de pics de température.
Bactériologie de qualité mauvaise en raison de pics d'entérocoques en mai et juin.</t>
  </si>
  <si>
    <t>Comme les années précédentes, bon état écologique hydrobiologique révélé aussi bien par les diatomées que les macroinvertébrés.</t>
  </si>
  <si>
    <t>Sur 303 molécules recherchées, 8 sont quantifiées sur cette station, dont 2 avec dépassement du seuil de potabilisation (0,1µg/l) : il s'agit de 2 métabolites du metolachlore : metolClESA et metolClOXA. La concentration maximale est mesurée sur le MetolClESA en novembre (0,38µg/l).</t>
  </si>
  <si>
    <t>Bon état global, aussi bien pour les indices hydrobiologiques que les composantes physicochimiques, ces dernières sont en amélioration par rapport à l'année précédente.
Présence de pesticides (métabolites du métolachlore) en eaux brutes et avec dépassement du seuil de potabilité.</t>
  </si>
  <si>
    <t>Comme l'année précédente, bon état écologique physicochimique.
Bactériologie de mauvaise qualité en raison de concentrations d'E. coli et d'entérocoques élevées.</t>
  </si>
  <si>
    <t>Bien que les indices diatomées comme macroinvertébrés marquent d'importantes dégradations, le bon état n'est pas remis en question.</t>
  </si>
  <si>
    <t>Sur 303 molécules recherchées, 12 sont quantifiées sur cette station, dont 7 avec dépassement du seuil de potabilisation (0,1µg/l) : metolClESA, clopyralid, metolClOXA, metolachlore, metaldehyd, metazaClES, metazaClOXA. La concentration maximale est mesurée sur le metolClESA en novembre (0,61µg/l).</t>
  </si>
  <si>
    <t>Comme l'année précédente, bon état écologique, aussi bien dans sa composante physicochimique globale qu'hydrobiologique, même si on enregistre une baisse manifeste des indices hydrobiologiques.
Présence de nombreux pesticides en eaux brutes et avec dépassement du seuil de potabilité.</t>
  </si>
  <si>
    <t>Amélioration  de l'état écologique physicochimique de médiocre en bon, en raison d'absence de pics d'orthophosphates par rapport à l'année précédente. 
Bactériologie de mauvaise qualité en raison de fortes concentrations aussi bien en E. coli qu'en entérocoques.</t>
  </si>
  <si>
    <t>Spectaculaire amélioration de l'état biologique (de moyen à bon) marquée par de nettes améliorations des indices diatomées comme macroinvertébrés.</t>
  </si>
  <si>
    <t>État écologique bon, aussi bien dans sa composante physicochimique (en l'absence de pics importants d'orthophosphates notamment) que par les indices biologiques diatomées et macroinvertébrés. Amélioration par rapport à l'année précédente.</t>
  </si>
  <si>
    <t>Comme l'année précédente, bon état écologique physicochimique.
Bactériologie de mauvaise qualité en raison de pics d'E.coli et d'entérocoques en juin.</t>
  </si>
  <si>
    <t>Bien que les indices diatomées et macroinvertébrés soient en diminution, l'état biologique reste bon.</t>
  </si>
  <si>
    <t>Bon état écologique aussi bien dans sa composante physicochimique générale qu'hydrobiologique, mais dégradation des indices biologiques.</t>
  </si>
  <si>
    <t>État écologique physicochimique médiocre en raison de pics importants en orthophosphates et phosphore total ; on enregistre également des concentrations en nitrates au delà du seuil de bon état : fortes dégradations par rapport à 2016 (unique année de suivi de référence sur cette station).
Bactériologie de mauvaise qualité en raison de pics d'E. coli et d'entérocoques : amélioration par rapport à 2018.</t>
  </si>
  <si>
    <t>Bon état écologique hydrobiologique révélé à la fois par les diatomées et les macroinvertébrés ; on note néanmoins, concernant les macroinvertébrés, une diversité étonnamment faible alors que l’habitat parait propice : situation stable par rapport à 2016 (unique année de suivi de référence sur cette station).</t>
  </si>
  <si>
    <t>Malgré une composante physicochimique générale de l'état écologique dégradée médiocre en raison de pics de phosphore et dans une moindre mesure de concentrations de nitrates excessives, la composante hydrobiologique de celui-ci reste bonne : les altérations macropolluantes phosphorées et azotées se trouvent probablement tamponnées ou compensées par un habitat diversifié et de qualité.</t>
  </si>
  <si>
    <t>Commentaire uniquement sur le complément bactériologique.
Bactériologie de mauvaise qualité en raison de pics d'E. coli et d'entérocoques : stabilité par rapport aux années précédentes.</t>
  </si>
  <si>
    <t>Sur 303 molécules recherchées, 6 sont quantifiées sur cette station, dont 2 avec dépassement du seuil de potabilisation (0,1µg/l) : il s'agit des dérivés du métolachlore metolClESA et metolClOXA. La concentration maximale est mesurée sur le metolClESA en novembre (0,53µg/l).</t>
  </si>
  <si>
    <t>Mauvaise qualité bactériologique.
Présence de pesticides en eaux brutes et avec dépassement du seuil de potabilité.</t>
  </si>
  <si>
    <t>Commentaire uniquement sur le complément bactériologique.
Bactériologie de médiocre qualité en raison de pics d'E. coli et d'entérocoques : amélioration par rapport à l'année précédente.</t>
  </si>
  <si>
    <t>Sur 303 molécules recherchées, 7 sont quantifiées sur cette station, dont 3 avec dépassement du seuil de potabilisation (0,1µg/l) : metolaClESA, metolaClOXA et alaClESA. La concentration maximale est mesurée sur le metolClESA en novembre (0,8µg/l).</t>
  </si>
  <si>
    <t>Médiocre qualité bactériologique.
Présence de pesticides en eaux brutes et avec dépassement du seuil de potabilité.</t>
  </si>
  <si>
    <t>Suivi uniquement sur septembre et novembre dans le cadre du RECEMA Charente. Commentaire uniquement sur le complément bactériologique.
Bactériologie de médiocre qualité en raison de concentration en E. coli. Amélioration par rapport à l'année précédente.</t>
  </si>
  <si>
    <t>Sur 303 molécules recherchées, 5 sont quantifiées sur cette station, dont 1 seule avec dépassement du seuil de potabilisation (0,1µg/l) : un métabolite du metolachlore, metolClESA, dont la concentration maximale est mesurée en novembre (0,15µg/l).</t>
  </si>
  <si>
    <t>Médiocre qualité bactériologique.
Présence d'un métabolite du pesticide metolachlore en eaux brutes avec dépassement du seuil de potabilité.</t>
  </si>
  <si>
    <t>Suivi uniquement sur septembre et novembre dans le cadre du RECEMA Charente.
Etat écologique physicochimique moyen en raison notamment du carbone organique.
Bactériologie de moyenne qualité en raison de fortes concentrations d'E. coli et d'entérocoques.
Amélioration par rapport à l'année précédente.</t>
  </si>
  <si>
    <t>Amélioration de l'état hydrobiologique de médiocre à moyen en raison d'une hausse de l'indice macroinvertébrés, tandis que les diatomées classent également la station en état moyen.</t>
  </si>
  <si>
    <t>L'amélioration des résultats hydrobiologiques indiquent une station en état moyen.</t>
  </si>
  <si>
    <t>Partenaire local RECEMA Charente 2019</t>
  </si>
  <si>
    <t>AVIS sur le BILAN des résultats recueillis en 2019 dans le cadre du RECEMA Charente transmis à l'Agence de l'eau Adour-Garonne (SQE)</t>
  </si>
  <si>
    <t>État bon à très bon sur l'ensemble des paramètres recherchés</t>
  </si>
  <si>
    <t>Sur 268 molécules recherchées, 9 sont quantifiées sur cette station, dont 3 dépassent le seuil de potabilité (0,1µg/l) qui n'étaient pas suivies sur les années précédentes : acide monochloroacétique (valeur maximale enregistrée à 1,46µg/l) en mai), atrazine déisopropyl déséthyl et métolachlore ESA</t>
  </si>
  <si>
    <t>Bon à très bon état stable vis-à-vis des macropolluants.
Des pressions concernant 9 molécules de pesticides dont 3 nouvellement recherchées dépassant le seuil de potabilité, dont un pic proche de 1,5µg/l d'acide monochloroacétique.</t>
  </si>
  <si>
    <t>État bon à très bon sur l'ensemble des paramètres recherchés de la physicochimie de l'état écologique.
Bactériologie de mauvaise qualité en raison de pics d'E. coli et d'entérocoques.</t>
  </si>
  <si>
    <t>Malgré de bons résultats concernant les diatomées, les macro-invertébrés confirment les résultats médiocres de 2018 mettant en évidence une forte dégradation des milieux (anthropisation du bassin, colmatage) et de la qualité physico-chimique de l'eau (nitrates).</t>
  </si>
  <si>
    <t>Etat médiocre pour la biologie en raison de la destructuration du peuplement de macroinvertébrés en lien avec la dégradation de l'habitat (anthropisation du bassin, colmatage) et de la qualité physicochimique (nitrates). Mais, l'état reste bon à très bon et de façon stable vis-à-vis des macropolluants. Mauvaise qualité bactériologique.</t>
  </si>
  <si>
    <t>Commentaire uniquement sur le complément bactériologique.
Bactériologie de mauvaise qualité en raison de pics d'entérocoques. Dégradation par rapport à 2018.</t>
  </si>
  <si>
    <t>Etat écologique physicochimique moyen en raison de concentrations importantes de nutriments (nitrates) : stabilité par rapport aux années précédentes.
Bactériologie de mauvaise qualité en raison de pics d'entérocoques : stabilité par rapport à 2018.</t>
  </si>
  <si>
    <t>Etat écologique moyen en raison de fortes concentrations de nitrates.
Mauvaise qualité bactériologique.</t>
  </si>
  <si>
    <t>État écologique physicochimique moyen en raison de concentrations importantes de nutriments (phosphore, notamment les orthophosphates pouvant provenir de rejets d'assainissement) : stabilité par rapport aux années précédentes. Matières en suspension importantes.
Bactériologie de mauvaise qualité en raison de pics d'E. coli et d'entérocoques : stabilité par rapport à 2018.</t>
  </si>
  <si>
    <t>Les diatomées témoignent d'un état seulement moyen, mais ce sont les macro-invertébrés qui, comme en 2018, déclassent en mauvais état la station, mettant en évidence une très forte dégradation des milieux (anthropisation du bassin) et, dans une moindre mesure, de la qualité physico-chimique de l'eau (nitrates).</t>
  </si>
  <si>
    <t>État écologique physicochimique bon, alors qu'il était globalement moyen les années précédentes années précédentes (amélioration avec diminution du carbone organique, du phosphore total, ainsi que des matières en suspension).
Bactériologie de mauvaise qualité en raison de pics d'entérocoques : stabilité par rapport à 2018.</t>
  </si>
  <si>
    <t>Malgré de bons résultats concernant les diatomées, les macro-invertébrés mettent en évidence un état médiocre, en dégradation par rapport à 2018, en raison de l'anthropisation du bassin et d'impacts pouvant être liés à la pression en pesticides.</t>
  </si>
  <si>
    <t>Bien que l'on observe une amélioration de l'état de l'eau vis-à-vis de macropolluants, le suivi biologique des macroinvertébrés révèle une dégradation sous l'impact des pressions d'anthropisation du milieu et de présence suspectée de pesticides (absence de suivi pesticides)</t>
  </si>
  <si>
    <t>État écologique physicochimique moyen, commen les années précédentes : si on observe une amélioration vis-à-vis des nutriments (phosphore total, orthophosphates et nitrates), la situation vis-à-vis du carbone organique est dégradée.
Bactériologie de mauvaise qualité en raison de pics d'entérocoques : stabilité par rapport à 2018.</t>
  </si>
  <si>
    <t>Malgré de très bons résultats concernant les diatomées, les macro-invertébrés mettent en évidence une qualité médiocre, en amélioration par rapport à 2018, en raison de l'anthropisation du bassin et d'impacts pouvant être liés à la pression en pesticides.</t>
  </si>
  <si>
    <t>La stabilité de l'état de l'eau vis-à-vis des macropolluants cache une amélioration en termes de nutriments, mais une dégradation du carbone organique. Le suivi biologique des macroinvertébrés révèle une dégradation sous l'impact des pressions d'anthropisation du milieu et de présence suspectée de pesticides (absence de suivi pesticides) moindre qu'en 2018.</t>
  </si>
  <si>
    <t>État écologique physicochimique moyen, comme les années précédentes, en raison de concentrations trop importantes en nutriments (nitrates).
Bactériologie de mauvaise qualité en raison de pics d'entérocoques malgré une amélioration de la situation par rapport à 2018.</t>
  </si>
  <si>
    <t>État écologique moyen en raison de fortes concentrations de nitrates.
Mauvaise qualité bactériologique.</t>
  </si>
  <si>
    <t>État écologique physicochimique bon, comme les années précédentes.
Bactériologie de mauvaise qualité en raison de pics d'E. coli et d'entérocoques en dégradation de la situation par rapport à 2018.</t>
  </si>
  <si>
    <t>État écologique hydrobiologique bon au regard des peuplements de diatomées et de macroinvertébrés, en amélioration par rapport à 2018 dont le déclassement en état moyen par les macroinvertébrés semble aroir été dû aux conditions hydrologiques particulières cette année là.</t>
  </si>
  <si>
    <t>État écologique bon dans ses composantes physicochimiques générales et hydrobiologiques : en amélioration par rapport à 2018 pour l'hydrobiologie, mais retour à la "normale" sur l'ensemble de la chronique.</t>
  </si>
  <si>
    <t>État écologique physicochimique bon, en amélioration vis-à-vis des années précédentes : en 2019, on n'enregistre pas de diminution du taux de saturation en oxygène.
Bactériologie de mauvaise qualité en raison de pics d'entérocoques : situation stable par rapport à 2018.</t>
  </si>
  <si>
    <t>État écologique hydrobiologique bon au regard des peuplements de diatomées et de macroinvertébrés, en amélioration par rapport à 2018 avec augmentation aussi bien de l'indice diatomique que de l'indice macroinvertébrés.</t>
  </si>
  <si>
    <t>État écologique bon dans ses composantes physicochimiques générales et hydrobiologiques : en amélioration globale par rapport sur l'ensemble de la chronique.</t>
  </si>
  <si>
    <t>Commentaire uniquement sur le complément bactériologique.
Bactériologie de mauvaise qualité en raison de pics d'E. coli et d'entérocoques : dégradation par rapport à 2018.</t>
  </si>
  <si>
    <t>État écologique physicochimique bon, en amélioration vis-à-vis des années précédentes : en 2019, on n'enregistre pas de concentration déclassante en carbone organique ni en nitrites.
Bactériologie de mauvaise qualité en raison de pics d'entérocoques : situation en amélioration par rapport à 2018.</t>
  </si>
  <si>
    <t>État écologique hydrobiologique bon au regard des peuplements de diatomées et de macroinvertébrés, en amélioration par rapport à 2018 (état seulement moyen) avec augmentation aussi bien de l'indice diatomique que de l'indice macroinvertébrés.</t>
  </si>
  <si>
    <t>État écologique physicochimique bon, comme les années précédentes.
Bactériologie de qualité moyenne,en amélioration par rapport à 2018.</t>
  </si>
  <si>
    <t>Malgré de très bons résultats concernant les diatomées, les macro-invertébrés mettent en évidence une qualité moyenne, comme en 2018, en raison du cumul d’altérations d'habitats anthropisés à ripisylve dégradée, en instabilité hydrologique et d'impacts pouvant être liés à la pression en matières organiques et pesticides (non suivis).</t>
  </si>
  <si>
    <t>Malgré un bon état stable concernant la physicochimie soutenant l'état écologique, celui-ci est seulement moyen en raison du cumul de plusieurs altérations hydrologiques (ruptures d'écoulement), morphologiques de l'habitat et de pressions organiques et en pesticides (non suivis).</t>
  </si>
  <si>
    <t>Le déclassement de l'état écologique physicochimique moyen est dû à une mesure de concentration en nitrates (nutriments) légèrement supérieures au seuil de 50mg/l : on peut considérer que la situation reste stable par rapport aux années précédentes (à surveiller sur les prochaines années).
Bactériologie de qualité moyenne, semble en amélioration par rapport à 2018.
Ces éléments sont à relativiser au regard du faible nombre de séries de mesures en 2019 (seulement 2/6 initialement prévues).</t>
  </si>
  <si>
    <t>Malgré de très bons résultats concernant les diatomées, les macro-invertébrés mettent en évidence une qualité moyenne, comme en 2018, en raison du cumul d’altérations d'habitats à ripisylve dégradée, en instabilité hydrologique et d'impacts pouvant être liés à la pression en matières organiques et pesticides (non suivis).</t>
  </si>
  <si>
    <t>4 séries de mesures n'ont pas pu être réalisées en raison de rupture d'écoulement (mai, juin, juillet et septembre)</t>
  </si>
  <si>
    <t>En rupture d'écoulement entre mai et septembre, les résultats 2019 reposent exclusivement sur 2 campagnes (mars et novembre). La forte pression hydrologique est perceptible sur les résultats hydrobiologiques dont l'état moyen semble également dû à une ripisylve dégradée, voire à une pression en pesticides. Enfin, la concentration en nitrates légèrement déclassante pour la physicochimie est à surveiller, mais peut être liée au lessivage important des nitrates du sol lors de la reprise des écoulements en novembre après une longue période d'assec.</t>
  </si>
  <si>
    <t>État écologique physicochimique bon, comme les années précédentes.
Bactériologie de mauvaise qualité, situation stable par rapport à 2018.</t>
  </si>
  <si>
    <t>Malgré de bons résultats concernant les diatomées, les macro-invertébrés mettent en évidence une qualité moyenne, comme en 2018, en raison d’altérations d'habitats liés à l'anthropisation du bassin.</t>
  </si>
  <si>
    <t>Malgré un bon état stable concernant la physicochimie soutenant l'état écologique, celui-ci est seulement moyen en raison notamment de l'anthropisation du bassin.</t>
  </si>
  <si>
    <t>Commentaire uniquement sur le complément bactériologique.
Bactériologie de mauvaise qualité en raison de pics d'entérocoques. Stabilité par rapport à 2018.</t>
  </si>
  <si>
    <t>État écologique physicochimique mauvais, comme les années précédentes, en raison de phosphore très en excès, dont une partie d'orthophosphates . Les nitrates sont également en concentration excessive. En revanche, on enregistre une amélioration concernant le bilan oxygène passant de médiocre à moyen : les concentrations en carbone organique restent déclassantes, mais l'oxygène dissous ne chutte pas en 2019. Au contraire ce sont des sursaturations en oxygène qui sont ponctuellement enregistrées, indicatrices de surproliférations végétales en lien avec des nutriments (eutrophisation).</t>
  </si>
  <si>
    <t>Sur 268 molécules recherchées, 21 sont quantifiées sur cette station (nombre le plus élevé du suivi 2019 -réseau complémentaire Charente, avec une fréquence de quantification de 2,7%), dont 4 avec dépassement du seuil de potabilisation (0,1µg/l), dont un dérivé du métolachlor (ESA, suivi et quantifié pour la première fois en 2019 sur 100% des mesures) et l'AMPA qui sont quantifiées sur plus de 50% des mesures et dont les concentrations moyennes dépassent également le seuil de potabilisation ; la concentration maximale est enregistrée pour l'AMPA à 0,9µg/l. Bien que l'état reste très dégradé, il semble en amélioration par rapport aux années précédentes vis-à-vis du glyphosate (moins souvent quantifié et à de moindres concentrations) et de l'AMPA (quantifié à de moindres concentrations)</t>
  </si>
  <si>
    <t>Mauvais état stable vis-à-vis des macropolluants et plus particulièrement des matières phosphorées qui semblent favoriser une eutrophisation importante du milieu, mais on n'enregistre plus de désoxygénation du milieu.
Des résultats pesticides parmi les plus mauvais du bassin de la Charente : nombre record de 21 molécules quantifiées sur 268 recherchées dont 4 en dépassement du seuil de potabilisation (0,1µg/l) ; fréquence de quantification record de 2,7% ; concentration maximale (AMPA) atteignant 0,9µg/l. Néanmoins, ces différents indicateurs semblent tous en amélioration par rapport aux années précédentes.</t>
  </si>
  <si>
    <t>État écologique physicochimique mediocre en raison de phosphore en excès, dont une partie d'orthophosphates, en légère amélioration par rapport aux années précédentes. Les nitrates restent en concentration excessive. On enregistre également une amélioration concernant le bilan oxygène passant de médiocre à moyen : les concentrations en carbone organique sont moindres et l'oxygène dissous ne chutte pas en 2019.</t>
  </si>
  <si>
    <t>Sur 268 molécules recherchées, 19 sont quantifiées sur cette station (avec une fréquence de quantification de 2,6%), dont 3 avec dépassement du seuil de potabilisation (0,1µg/l), dont un dérivé du métolachlor (ESA, suivi et quantifié pour la première fois en 2019 sur 100% des mesures) et l'AMPA qui sont quantifiées sur plus de 50% des mesures ; les concentrations moyennes de ces 2 molécules dépassent également le seuil de potabilisation ; la concentration maximale est enregistrée pour l'AMPA à 0,85µg/l. Bien que l'état reste très dégradé, il semble en amélioration par rapport aux années précédentes, notamment vis-à-vis du glyphosate et du métolachlor (moins souvent quantifié et à de moindres concentrations) et de l'AMPA (quantifié à de moindres concentrations).</t>
  </si>
  <si>
    <t>État médiocre en amélioration vis-à-vis des macropolluants et plus particulièrement des matières phosphorées et du bilan oxygène du milieu.
Des résultats pesticides qui restent parmi les plus mauvais du bassin de la Charente : 19 molécules quantifiées sur 268 recherchées dont 3 en dépassement du seuil de potabilisation (0,1µg/l) ; fréquence de quantification de 2,6% ; concentration maximale (AMPA) atteignant 0,85µg/l. Néanmoins, ces différents indicateurs semblent tous en amélioration par rapport aux années précédentes.</t>
  </si>
  <si>
    <t>État écologique physicochimique mediocre en raison de taux de saturation en oxygène ponctuellement faibles, comme les années précédentes ; au titre des nutriments, nitrates et nitrites sont également excédentaires, marquant une certaine dégradation par rapport aux années précédentes.</t>
  </si>
  <si>
    <t>Sur 268 molécules recherchées, 19 sont quantifiées sur cette station (avec une fréquence de quantification de 2,1%), dont 3 avec dépassement du seuil de potabilisation (0,1µg/l), notamment un dérivé du métolachlor (ESA) suivi et quantifié pour la première fois en 2019 sur 100\% des mesures ; la concentration moyenne de cette molécule dépasse également le seuil de potabilisation et la concentration maximale est enregistrée pour cette molécule à 1,07µg/l. Il semble qu'une amélioration soit perceptible par rapport aux années précédentes pour la plupart des molécules, notamment vis-à-vis du métolachlor total (moins souvent quantifié et à de moindres concentrations), du glyphosate et de l'AMPA (non quantifiés). Néanmoins, ces améliorations ne compensent pas la dégradation enregistrée pour le metolachlor ESA apparue en 2019.</t>
  </si>
  <si>
    <t>État médiocre vis-à-vis des macropolluants et plus particulièrement du bilan oxygène du milieu : situation stable par rapport aux années précédentes.
Des résultats pesticides qui restent parmi les plus mauvais du bassin de la Charente : 19 molécules quantifiées sur 268 recherchées dont 3 en dépassement du seuil de potabilisation (0,1µg/l) ; fréquence de quantification de 2,1\\% ; concentration maximale (metolachlor ESA) atteignant 1,07µg/l. L'amélioration de la plupart des indicateurs concernant les autres molécules ne compensent pas la dégradation importante enregistrée pour le metolachlor ESA apparue en 2019.</t>
  </si>
  <si>
    <t>État écologique physicochimique qui reste moyen en raison des nutriments, comme les années précédentes, mais avec une dégradation sensible : les concentrations en nitrates augmentent et on enregistre un pic d'ammonium inédit, également déclassant.</t>
  </si>
  <si>
    <t>Sur 268 molécules recherchées, 13 sont quantifiées sur cette station (avec une fréquence de quantification de 1,4%), dont 2 avec dépassement du seuil de potabilisation (0,1µg/l), notamment un dérivé de l'atrazine (déisopropyl déséthyl) suivi et quantifié pour la première fois en 2019 sur 3/4 des mesures ; la concentration maximale est enregistrée pour cette molécule à 0,16µg/l. Il semble qu'une amélioration soit perceptible par rapport aux années précédentes vis-à-vis de l'AMPA qui n'est plus quantifiée cette année alors qu'en 2018, elle dépassait le seuil de potabilisation.</t>
  </si>
  <si>
    <t>4 séries de mesures n'ont pas pu être réalisées en raison de rupture d'écoulement (juillet, août, septembre et octobre)</t>
  </si>
  <si>
    <t>État moyen vis-à-vis des macropolluants et plus particulièrement des nutriments : nitrates en augmentation et apparition de l'ammonium marquent une dégradation par rapport aux années précédentes.
Des résultats pesticides parmi les moins mauvais du bassin de la Charente : une concentration maximale (atrazine déisopropyl déséthyl) la plus basse des stations suivies en pesticides sur le réseau complémentaire Charente de 0,16µg/l, mais tout de même 13 molécules quantifiées sur 268 recherchées dont 2 en dépassement du seuil de potabilisation (0,1µg/l) et une fréquence de quantification de 1,4%. Le fait marquant l'amélioration de la situation vis-à-vis des pesticides par rapport à 2018 est la disparition de l'AMPA parmi les molécules quantifiées.</t>
  </si>
  <si>
    <t>1ère année de suivis (année de référence) : pas d'évaluation d'évolution.
État écologique physicochimique moyen en raison  de taux de saturation en oxygène faibles et de concentrations déclassantes en ammonium et dans une moindre mesure en nitrites.
Bactériologie de mauvaise qualité en raison de pics d'entérocoques.</t>
  </si>
  <si>
    <t>1ère année de suivis (année de référence) : pas d'évaluation d'évolution.
Malgré de bons résultats concernant les diatomées, les macro-invertébrés mettent en évidence une qualité moyenne en raison d’altérations d'habitats qui semblent en grande partie liés d'une part à l'anthropisation du bassin, et d'autre part aux effets d'une forte pression des nitrates : celle-ci n'est cependant pas confirmée par le suivi physicochimique qui ne révèle que des mesures en deçà de 35mg/l.</t>
  </si>
  <si>
    <t>1ère année de suivis (année de référence) : pas d'évaluation d'évolution.
État écologique moyen dans ses composantes physicochimiques générales et hydrobiologiques : l'anthropisation du bassin ainsi que des pressions azotées (ammonium notamment) semblent les principales origines du déclassement.</t>
  </si>
  <si>
    <t>Sur 268 molécules recherchées, 20 sont quantifiées sur cette station (avec une fréquence de quantification de 2,7%), dont 2 avec dépassement du seuil de potabilisation (0,1µg/l), notamment un dérivé de l'atrazine (déisopropyl déséthyl) suivi et quantifié pour la première fois en 2019 sur 4/4 des mesures (dont 3 dépassant le seuil de potabilisation) ; la concentration maximale est enregistrée pour cette molécule à 0,16µg/l. Il semble qu'une amélioration soit perceptible par rapport aux années précédentes vis-à-vis du métolachlor total (toujours quantifié mais en deçà du seuil de potabilisation) et de l'AMPA (qui n'est plus quantifié) alors que ces molécules dépassaient le seuil de potablilisation les années précédentes.</t>
  </si>
  <si>
    <t>État écologique bon dans sa composante physicochimique générale : situation stable par rapport aux années précédentes.
Des résultats pesticides parmi les moins mauvais du bassin de la Charente : une concentration maximale (atrazine déisopropyl déséthyl) parmi les plus basses des stations suivies en pesticides sur le réseau complémentaire Charente de 0,16µg/l, mais pas moins de 20 molécules quantifiées sur 268 recherchées dont 2 en dépassement du seuil de potabilisation (0,1µg/l) et une fréquence de quantification de 2,7%. Les faits marquant l'amélioration de la situation vis-à-vis des pesticides par rapport à 2018 sont la disparition de l'AMPA et du metolachlor total parmi les molécules dépassant le seuil de potabilisation.</t>
  </si>
  <si>
    <t>1ère année de suivis (année de référence) : pas d'évaluation d'évolution.
État écologique physicochimique bon.
Bactériologie de mauvaise qualité en raison de pics d'E. coli et d'entérocoques.</t>
  </si>
  <si>
    <t>1ère année de suivis (année de référence) : pas d'évaluation d'évolution.
Malgré de bons résultats concernant les diatomées, les macro-invertébrés mettent en évidence une qualité moyenne en raison d’altérations d'habitats qui semblent en grande partie liés d'une part à la très forte anthropisation du bassin (indice maximal), le risque de colmatage et l'urbanisation, et d'autre part aux effets de pressions élevées des nitrates (bien que les mesures n'excèdent pas 40mg/l), mais aussi des HAP (non suivis) et des pesticides (non suivis).</t>
  </si>
  <si>
    <t>1ère année de suivis (année de référence) : pas d'évaluation d'évolution.
État écologique moyen en raison de sa composante hydrobiologique révélant, malgré de bons indices physicochimiques, des impacts de pressions suspectées (non suivies) de HAP et de pesticides, ainsi que l'anthropisation importante de ce bassin urbanisé et subissant des risques de colmatages.</t>
  </si>
  <si>
    <t>1ère année de suivis (année de référence) : pas d'évaluation d'évolution.
État écologique physicochimique moyen en raison  de taux de saturation en oxygène faible.
Bactériologie de mauvaise qualité en raison de pics d'entérocoques.</t>
  </si>
  <si>
    <t>1ère année de suivis (année de référence) : pas d'évaluation d'évolution.
Si les diatomées révèlent une qualité moyenne, les macroinvertébrés quant à eux sont à l'origine d'un déclassement en qualité médiocre en raison d'une part de multiples pressions sur la qualité de l’eau notamment pesticides (non suivis) et nitrates (valeur maximale mesurée proche de 50mg/l) et d'autre part de l’anthropisation, directement liée au contexte agricole du bassin, à l'origine d'une dégradation de l’habitat (rectification notamment).</t>
  </si>
  <si>
    <t>1ère année de suivis (année de référence) : pas d'évaluation d'évolution.
État écologique médiocre en raison de sa composante hydrobiologique révélant des impacts cumulés de l'état physicochimique global moyen, de pressions suspectées (non suivies) de pesticides, ainsi que l'anthropisation importante de ce bassin fortement aménagé par l'agriculture intensive.</t>
  </si>
  <si>
    <t>État écologique physicochimique moyen en raison de température estivale excessive (près de 24°C)  : situation stable par rapport aux années précédentes.
Bactériologie de mauvaise qualité en raison de pics d'E. coli et d'entérocoques, comme en 2018.</t>
  </si>
  <si>
    <t>État écologique hydrobiologique bon révélé aussi bien par les diatomées que les macroinvertébrés  : bien que l'année 2018 ait été caractérisé par un très bon état, on peut considérer que le suivi 2019 correspond à un retour à "la normale" du bon état des années précédentes.</t>
  </si>
  <si>
    <t>Bon état global comme en témoignent notamment les indices hydrobiologiques, mais des températures estivales trop élevées en 2019 comme les années précédentes.</t>
  </si>
  <si>
    <t>État écologique physicochimique moyen en raison du bilan oxygène (oxygène dissous et taux de saturation en oxygène trop faibles et pic de DCO) et de température estivale excessive (près de 23°C)  : situation en dégradation pour ces paramètres par rapport aux années précédentes. On peut également remarquer, en 2019 comme les années précédentes de fortes concentrations de matières en suspension.
Bactériologie de mauvaise qualité en raison de pics d'E. coli et d'entérocoques, comme en 2018.</t>
  </si>
  <si>
    <t>Dégradation de la composante physicochimique globale de l'état écologique en état moyen, en raison du réchauffement de l'eau  et d'une désoxygénation en période estivale.</t>
  </si>
  <si>
    <t>1ère année de suivis (année de référence) : pas d'évaluation d'évolution.
État écologique hydrobiologique bon révélé aussi bien par les diatomées que les macroinvertébrés.</t>
  </si>
  <si>
    <t>1ère année de suivis (année de référence) : pas d'évaluation d'évolution.
État écologique bon, aussi bien dans sa composante physicochimique globale qu'hydrobiologique.</t>
  </si>
  <si>
    <t>1ère année de suivis (année de référence) : pas d'évaluation d'évolution.
État écologique physicochimique bon.
Bactériologie de mauvaise qualité en raison de concentrations d'E. coli et d'entérocoques élevées pour la plupart des mesures.</t>
  </si>
  <si>
    <t>1ère année de suivis (année de référence) : pas d'évaluation d'évolution.
État écologique hydrobiologique médiocre révélé aussi bien par les diatomées que les macroinvertébrés. La zone urbaine induit des pressions multiples sur l’habitat (rectification, recalibration, anthropisation du régime hydrologique) et la qualité de l’eau dans une moindre mesure. Un important colmatage par des concrétions calcaires entraine aussi un appauvrissement du milieu.</t>
  </si>
  <si>
    <t>1ère année de suivis (année de référence) : pas d'évaluation d'évolution.
Malgré une composante physicochimique générale bonne, l'état écologique est médiocre en raison de sa composante hydrobiologique dégradée sous les effets cumulés de l'artificialisation de la rivière (recouverte par l'urbanisation d'Angoulême).</t>
  </si>
  <si>
    <t>Commentaire uniquement sur le complément bactériologique.
Bactériologie de mauvaise qualité en raison de pics d'E. coli et d'entérocoques. Stabilité par rapport à 2018.</t>
  </si>
  <si>
    <t>État écologique physicochimique médiocre en raison de pics de nombreux macropolluants minéraux et organiques (orthophosphates, phosphore total, ammonium, nitrites, ainsi que dans une moindre mesure carbone organique, azote total Kjeldhal et DCO) : situation stable par rapport aux années précédentes.
Bactériologie de mauvaise qualité en raison de concentrations d'E. coli et d'entérocoques élevées pour la plupart des mesures : situation stable par rapport à 2018.</t>
  </si>
  <si>
    <t>État écologique hydrobiologique médiocre révélé par les macroinvertébrés (absence de suivi diatomées) en raison à la fois de pressions importantes de la qualité de l'eau (pesticides non suivis, HAP non suivis et matières phosphorées dont les suivis montrent effectivement de fortes concentrations en phosphore) et de dégradation de l'habitat (anthropisation très importante de l'habitat, ripisylve très altérée et urbanisation importante) : situation stable par rapport à 2018</t>
  </si>
  <si>
    <t>État écologique médiocre à la fois dans ses composantes physicochimiques générales et hydrobiologiques : l'anthropisation du bassin, l'altération de la ripisylve, l'urbanisation, ainsi que des pressions macropolluantes minérales et organiques (notamment phosphorées, mais aussi azotées), mais potentiellement également liées aux pesticides et HAP (non suivis), semblent les principales origines du déclassement. En cause : la forte artificialisation du bassin, ainsi que les impacts potentiels de rejets de station d'épuration et du pluvial de zone industrielle.</t>
  </si>
  <si>
    <t>État écologique physicochimique bon : situation stable par rapport aux années précédentes. On note cependant cette année une sursaturation en oxygène en conséquence de proliférations végétales (indice d'eutrophisation)
Bactériologie de qualité médiocre en raison de pics d'E. coli : situation en dégradation sensible par rapport à 2018.</t>
  </si>
  <si>
    <t>État écologique hydrobiologique moyen révélé par les macroinvertébrés (absence de suivi diatomées) en raison à la fois de pressions importantes de la qualité de l'eau par les nitrates (néanmoins les concentrations mesurées restent en deçà de 20mg/l) et les HAP (non suivis) et de dégradation de l'habitat par anthropisation très importante et risque de colmatage : situation en amélioration par rapport à 2018 (mais retour à la "normale" par rapport aux années précédentes).</t>
  </si>
  <si>
    <t>Malgré une composante physicochimique générale bonne, l'état écologique est moyen en raison de sa composante hydrobiologique dégradée sous les effets cumulés de dégradation de l'habitat et pressions polluantes à préciser (HAP ?)</t>
  </si>
  <si>
    <t>État écologique physicochimique bon : en amélioration par rapport aux années précédentes : on n'enregistre plus de concentration déclassante en ammonium.
Bactériologie de mauvaise qualité en raison de pics d'entérocoques : situation en dégradation sensible par rapport à 2018.</t>
  </si>
  <si>
    <t>Composante physicochimque de l'état écologique bonne, en amélioration vis-à-vis de l'ammonium.</t>
  </si>
  <si>
    <t>État écologique physicochimique moyen en raison de pics de nitrates : situation stable par rapport aux années précédentes.
Bactériologie de mauvaise qualité en raison de pics d'entérocoques : situation stable par rapport à 2018.</t>
  </si>
  <si>
    <t>Bon état écologique hydrobiologique révélé aussi bien par les diatomées que les macroinvertébrés : en amélioration par rapport à 2018</t>
  </si>
  <si>
    <t>Malgré une composante physicochimique générale de l'état écologique qui reste moyenne en raion de pics de nitrates, la composante hydrobiologique de celui-ci redevient bonne, ce qui marque une amélioration par rapport à 2018 et un retour à la "normale" vis-à-vis des années précédentes.</t>
  </si>
  <si>
    <t>Commentaire uniquement sur le complément bactériologique.
Bactériologie de mauvaise qualité en raison de pics d'entérocoques : situation stable par rapport à 2018.</t>
  </si>
  <si>
    <t>État écologique physicochimique médiocre en raison de valeurs de sous-saturation en oxygène révélant une pression organique importante : dégradation sensible par rapport aux années précédentes.
Bactériologie de qualité médiocre en raison de pics d'entérocoques : amélioration par rapport à 2018.</t>
  </si>
  <si>
    <t>Bon état écologique hydrobiologique révélé aussi bien par les diatomées que les macroinvertébrés : situation stable par rapport à 2018 et l'ensemble de la chronique.</t>
  </si>
  <si>
    <t>Malgré une composante physicochimique générale de l'état écologique qui reste moyenne en raison de sous-saturation en oxygène, la composante hydrobiologique de celui-ci reste bonne, ce qui marque une stabilité de la situation par rapport à 2018 et l'ensemble de la chronique.</t>
  </si>
  <si>
    <t>CDC Périgord Vert Nontronnais</t>
  </si>
  <si>
    <t>État écologique physicochimique moyen en raison de pics de carbone organique : amélioration sensible par rapport aux années précédentes avec des valeurs maximales moindres en carbone organique, qui ne s'accompagnent plus de pics de DCO.
Bactériologie de mauvaise qualité en raison de pics d'entérocoques : dégradation par rapport à 2018.</t>
  </si>
  <si>
    <t>Malgré de très bons résultats concernant les macro-invertébrés, les diatomées mettent en évidence un état écologique hydrobiologique moyen : les taxons observés suggèrent une pollution organique modérée et des teneurs importantes en nutriments.</t>
  </si>
  <si>
    <t>État écologique moyen à la fois dans ses composantes physicochimiques générales et hydrobiologiques. La pression organique est à l'origine de ce déclassement : bien que le carbone organique semble en diminution par les concentrations mesurées, ses impacts sur les peuplements de diatomées seraient quant à eux en augmentation, ne permettant pas de dégager de tendance ni en amélioration, ni en dégradation.</t>
  </si>
  <si>
    <t>État écologique physicochimique moyen en raison de pics de température au delà de 20°C : dégradation sensible par rapport aux années précédentes.
Bactériologie de qualité moyenne en raison de concentrations en entérocoques déclassantes : en amélioration par rapport à 2018.</t>
  </si>
  <si>
    <t>Bon état écologique hydrobiologique révélé aussi bien par les diatomées que les macroinvertébrés : amélioration par rapport à 2018, mais aussi vis-à-vis de l'ensemble de la chronique.</t>
  </si>
  <si>
    <t>1ère année de suivis (année de référence) : pas d'évaluation d'évolution.
Sur 268 molécules recherchées, 10 sont quantifiées sur cette station (avec une fréquence de quantification de 1,6%), dont 1 avec dépassement du seuil de potabilisation (0,1µg/l) : un dérivé du metolachlor (ESA) dont la concentration maximale est enregistrée à 0,19µg/l.</t>
  </si>
  <si>
    <t>Malgré une composante physicochimique générale de l'état écologique dégradée moyenne en raison de température estivale trop élevée, la composante hydrobiologique de celui-ci est améliorée et devient bonne. On ne peut donc dégager aucune tendance générale ni en amélioration ni en dégradation.
Par ailleurs, les résultats du suivi pesticides, inédit sur cette station,figurent parmi les moins mauvais du suivi Charente : une concentration maximale (metolachlor ESA) parmi les plus basses des stations suivies en pesticides sur le réseau complémentaire Charente de 0,19µg/l, mais tout de même 10 molécules quantifiées sur 268 recherchées dont 1 en dépassement du seuil de potabilisation (0,1µg/l) et une fréquence de quantification de 1,6%.</t>
  </si>
  <si>
    <t>1ère année de suivis (année de référence) : pas d'évaluation d'évolution.
Bon état écologique physicochimique.
Bactériologie de mauvaise qualité en raison de concentrations d'E. coli et d'entérocoques élevées pour la plupart des mesures.</t>
  </si>
  <si>
    <t>1ère année de suivis (année de référence) : pas d'évaluation d'évolution.
Bon état écologique hydrobiologique révélé par les macroinvertébrés, tandis que les diatomées indiquent même un très bon état.</t>
  </si>
  <si>
    <t>1ère année de suivis (année de référence) : pas d'évaluation d'évolution.
Sur 268 molécules recherchées, 8 sont quantifiées sur cette station (avec une fréquence de quantification de 1,5\%), dont 3 avec dépassement du seuil de potabilisation (0,1µg/l) : un dérivé du metolachlor (ESA) pour 3 mesures sur 4 et avec une la concentration maximale enregistrée à 0,27µg/l et une concentration moyenne également supérieure au seuil de potabilisation ; et deux dérivés du metazachlore (ESA pour 3 mesures sur 4 avec une concentration moyenne également supérieure au seuil de potabilisation ; OXA pour 2 mesures sur 4).</t>
  </si>
  <si>
    <t>1ère année de suivis (année de référence) : pas d'évaluation d'évolution.
État écologique bon, aussi bien dans sa composante physicochimique globale qu'hydrobiologique.
Par ailleurs, les résultats du suivi pesticides, inédit sur cette station, figurent parmi les moins mauvais du suivi Charente : une concentration maximale (metolachlor ESA) parmi les plus basses des stations suivies en pesticides sur le réseau complémentaire Charente de 0,27µg/l, mais tout de même 8 molécules quantifiées sur 268 recherchées dont 3 en dépassement du seuil de potabilisation (0,1µg/l) et une fréquence de quantification de 1,5\%.</t>
  </si>
  <si>
    <t>État écologique physicochimique médiocre en raison de pics d'orthophosphates : dégradation sensible par rapport aux années précédentes. On enregistre également, comme les années précédentes, des concentrations importantes en carbone organique et en demande chimique en oxygène. En revanche, contrairement aux années précédentes, les concentrations en ammonium restent faibles.
Bactériologie de mauvaise qualité en raison de notamment de concentrations en E. coli et entérocoques le plus souvent déclassantes : situation stable par rapport à 2018.</t>
  </si>
  <si>
    <t>Malgré de très bons résultats concernant les macro-invertébrés, les diatomées mettent en évidence un état écologique hydrobiologique moyen : des apports organiques sont soupçonnés, mais le milieu apparaît surtout riche en nutriments.</t>
  </si>
  <si>
    <t>État écologique médiocre dans sa composante physicochimique en raison de pics importants d'orthophosphates, mais aussi de carbone organique et de DCO. Cette dégradation par rapport aux années précédentes semble impacter le peuplement de diatomées dont la dégradation est à l'origine du déclassement de la composante hydrobiologique en état moyen.</t>
  </si>
  <si>
    <t>Bon état écologique physicochimique.
Bactériologie de mauvaise qualité en raison de pics d'entérocoques : dégradation par rapport à 2018.</t>
  </si>
  <si>
    <t>Bon état écologique hydrobiologique révélé par les macroinvertébrés, tandis que les diatomées indiquent même un très bon état : amélioration par rapport à 2018, mais aussi vis-à-vis de l'ensemble de la chronique.</t>
  </si>
  <si>
    <t>Bon état écologique aussi bien dans sa composante physicochimique générale qu'hydrobiologique : amélioration par rapport à 2018 mais aussi vis-à-vis de l'ensemble de la chronique.</t>
  </si>
  <si>
    <t>Commentaire uniquement sur le complément bactériologique. 1ère année de suivis (année de référence) : pas d'évaluation d'évolution.
Bactériologie de mauvaise qualité en raison de pics d'entérocoques.</t>
  </si>
  <si>
    <t>STEP Roumazières, barrages LMC</t>
  </si>
  <si>
    <t>Commentaire uniquement sur le complément bactériologique.
Bactériologie de mauvaise qualité en raison de pics d'entérocoques : stabilité par rapport à l'historique (antérieur à 2017).</t>
  </si>
  <si>
    <t>1ère année de suivis (année de référence) : pas d'évaluation d'évolution.
Sur 268 molécules recherchées, 6 sont quantifiées sur cette station, avec une fréquence de quantification de 1,3%, dont 3 avec dépassement du seuil de potabilisation (0,1µg/l) : deux dérivés du metolachlor (ESA pour 4 mesures sur 4 et avec une la concentration maximale enregistrée à 0,61µg/l ; OXA pour 3 mesures sur 4) et un dérivé du glyphosate AMPA pour 2 mesures sur 4. Les molécules mères métolachlore et glyphosate, ainsi que le métaldéhyde sont également quantifiés mais en deçà du seuil de potabilisation.</t>
  </si>
  <si>
    <t>Uniquement vis-à-vis de la bactériologie et des pesticides (1ère année de suivis) : pas d'évaluation d'évolution.</t>
  </si>
  <si>
    <t>Mauvaise qualité bactériologique.
Les résultats du suivi pesticides, inédit sur cette station, indiquent une concentration maximale (metolachlor ESA) de 0,61µg/l et 6 molécules quantifiées sur 268 recherchées dont 3 en dépassement du seuil de potabilisation (0,1µg/l) et une fréquence de quantification de 1,3%.</t>
  </si>
  <si>
    <t>Commentaire uniquement sur le complément bactériologique.
Bactériologie de mauvaise qualité en raison de pics d'entérocoques : stabilité par rapport à l'historique (antérieur à 2010).</t>
  </si>
  <si>
    <t>1ère année de suivis (année de référence) : pas d'évaluation d'évolution.
Sur 268 molécules recherchées, 8 sont quantifiées sur cette station, avec une fréquence de quantification de 1,8%, dont 4 avec dépassement du seuil de potabilisation (0,1µg/l) : deux dérivés du metolachlor (ESA pour 4 mesures sur 4 et avec une la concentration maximale enregistrée à 0,54µg/l ; OXA pour 2 mesures sur 4), un dérivé du glyphosate (AMPA pour 1 mesure sur 4) ; un dérivé de l'alachlor (ESA pour 3 mesures sur 4). Les molécules mères du metolachlore, du chlortoluron et des dérivés de l'atrazine (déséthyl) et de l'acetolachlor (ESA) sont également quantifiés mais en deçà du seuil de potabilisation.</t>
  </si>
  <si>
    <t>Mauvaise qualité bactériologique.
Les résultats du suivi pesticides, inédit sur cette station, indiquent une concentration maximale (metolachlor ESA) de 0,54µg/l et 8 molécules quantifiées sur 268 recherchées dont 4 en dépassement du seuil de potabilisation (0,1µg/l) et une fréquence de quantification de 1,8%.</t>
  </si>
  <si>
    <t>1ère année de suivis (année de référence) : pas d'évaluation d'évolution.
Sur 268 molécules recherchées, seulement 2 sont quantifiées sur cette station, avec une fréquence de quantification de 0,5%, dont 1 seule avec dépassement du seuil de potabilisation (0,1µg/l) : un dérivé du metolachlor (ESA) pour 2 mesures sur 4 et avec une concentration maximale enregistrée à 0,21µg/l. L'AMPA, dérivé du glyphosate est l'autre molécule quantifiée (1 mesure sur 4), mais en deçà du seuil de potabilisation. Ces différents indicateurs classent la station comme la moins touchée par la problématique pesticides de l'ensemble du dispositif Charente.</t>
  </si>
  <si>
    <t>Mauvaise qualité bactériologique.
Les résultats du suivi pesticides, inédit sur cette station, indiquent qu'il s'agirait de la moins affectée par la problématique pesticides du dispositif Charente : concentration maximale (metolachlor ESA) de 0,21µg/l et 2 molécules quantifiées sur 268 recherchées dont 1 seule en dépassement du seuil de potabilisation (0,1µg/l) et une fréquence de quantification de 0,5%.</t>
  </si>
  <si>
    <t>Station d'évaluation d'un ancien affluent de la Charente (la Treize) alimantant également le plan d'eau amont de Lavaud (la Guerlie)</t>
  </si>
  <si>
    <t>1ère année de suivis (année de référence) : pas d'évaluation d'évolution.
Etat écologique physicochimique moyen en raison de pics de posphore total et de carbone organique en automne et de desoxygnétation du milieu en été.
Bactériologie de mauvaise qualité en raison de fortes concentrations d'E. coli et d'entérocoques.</t>
  </si>
  <si>
    <t>1ère année de suivis (année de référence) : pas d'évaluation d'évolution.
État écologique hydrobiologique médiocre révélé par les macroinvertébrés, tandis que les diatomées classsent la station en état moyen. Les habitats de la station apparaissent perturbés, notamment par une hydrologie lentique et perturbée, en lien avec la proximité de la retenue en aval immédiat. Une pression sur la qualité de l’eau par les pesticides (non suivis sur cette station) est également suspectée. Le peuplement diatomique traduit donc une contamination organique modérée et un milieu riche en nutriments.</t>
  </si>
  <si>
    <t>1ère année de suivis (année de référence) : pas d'évaluation d'évolution.
Les fortes concentrations en phosphore et en matières organiques sont responsables du déclassement en état moyen pour la physicochimie et semblent également impacter les peuplements de diatomées. Mais ce sont les macroinvertébrés qui déclassent en état médiocre la station, révélant une suspicion de pression par les pesticides et surtout une état dégradé du milieu, en lien notamment avec une hydrologie lentique liée à l'influence du plan d'eau de Lavaud, en aval immédiat.</t>
  </si>
  <si>
    <t>Vitivinicole Cognac. Rejets de STEPs</t>
  </si>
  <si>
    <t>État médiocre concernant le bilan en oxygène (taux de saturation et concentration en oxygène) avec des valeurs déclassantes plus nombreuses  que l'année précédente.
Bactériologie de mauvaise qualité en raison de pics d'E. coli et d'entérocoques : stabilité par rapport à l'année précédente.</t>
  </si>
  <si>
    <t>État écologique bon dans ses composantes physicochimiques générales et hydrobiologiques : stabilité par rapport aux années précédentes.
Mauvaise qualité bactériologique : dégradation par rapport à l'année précédente.</t>
  </si>
  <si>
    <t>État écologique physicochimique bon, augmentation des concentrations et taux de saturation en oxygène : amélioration par rapport à l'année précédente.
Bactériologie de mauvaise qualité en raison de concentrations élevées en entérocoques et en E. coli, notamment en septembre, dégradation par rapport à l'année précédente.</t>
  </si>
  <si>
    <t>État dégradé en médiocre en raison du bilan oxygène, avec des concentrations et un taux de saturation en oxygène faibles.
Un plus grand nombre de pesticides est quantifié et dépasse le seuil de potabilité par rapport à l'année précédente.</t>
  </si>
  <si>
    <t>Comme l'année précédente, l'état écologique physicochimique est moyen en raison de la dégradation du bilan oxygène, et l'état écologique hydrobiologique est médiocre.</t>
  </si>
  <si>
    <t>Bon état écologique physicochimique : stabilité par rapport aux années précédentes.
Bactériologie de mauvaise qualité en raison de fortes concentrations en entérocoques ainsi qu'en E. coli : dégradation par rapport à 'année précédente.</t>
  </si>
  <si>
    <t>Bon état écologique marqué aussi bien par les indices hydrobiologiques que par la composante physicochimique : stabilité par rapport à l'année précédente.</t>
  </si>
  <si>
    <t>État écologique physicochimique bon : situation stable par rapport à l'année précédente.
Bactériologie de qualité moyenne, diminution des concentrations pour les deux paramètres bactériologiques : amélioration par rapport à l'année précédente.</t>
  </si>
  <si>
    <t>Amélioration de la composante physicochimique avec une baisse des concentrations en nutriments par rapports aux années précédentes. Légère amélioration des notes des indices de la composante hydrobiologique de l'état écologique. Amélioration générale de l'état écologique de la station.</t>
  </si>
  <si>
    <t>Commentaire uniquement sur le complément bactériologique.
Bactériologie de mauvaise qualité, en raison notamment d'un pic des concentrations en entérocoques, mais nette diminution globale des concentrations pour les deux paramètres bactériologiques. Amélioration par rapport à l'année précédente.</t>
  </si>
  <si>
    <t>Mauvaise qualité bactériologique, mais en amélioration par rapport à l'année précédente avec une nette diminution des concentrations en entérocoques et E. coli sur l'année.
Présence de pesticides en eaux brutes avec quantification de 6 molécules de pesticides ou produits de dégradation, dont 1 dépassant le seuil de potabilité (dérivé du métalachlore).</t>
  </si>
  <si>
    <t>Station à l'aval de la confluence des alimentations des deux barrages</t>
  </si>
  <si>
    <t>Présence de pesticides en eaux brutes avec quantification de 3 molécules de pesticides ou produits de dégradation, dont 1 dépassant le seuil de potabilité (dérivé du métolachlore).</t>
  </si>
  <si>
    <t>Plans d'eau</t>
  </si>
  <si>
    <t>AcetoClESA (µg/L)</t>
  </si>
  <si>
    <t>AcetoClOXA (µg/L)</t>
  </si>
  <si>
    <t>Aclonifène (µg/L)</t>
  </si>
  <si>
    <t>AlaCl OXA (µg/L)</t>
  </si>
  <si>
    <t>AlaClESA (µg/L)</t>
  </si>
  <si>
    <t>AMPA (µg/L)</t>
  </si>
  <si>
    <t>Atraz dés (µg/L)</t>
  </si>
  <si>
    <t>Boscalid (µg/L)</t>
  </si>
  <si>
    <t>Chlortolu (µg/L)</t>
  </si>
  <si>
    <t>Clomazone (µg/L)</t>
  </si>
  <si>
    <t>Clopyralid (µg/L)</t>
  </si>
  <si>
    <t>DeDIA (µg/L)</t>
  </si>
  <si>
    <t>Dicamba (µg/L)</t>
  </si>
  <si>
    <t>Dimethamid (µg/L)</t>
  </si>
  <si>
    <t>Diméthomor (µg/L)</t>
  </si>
  <si>
    <t>EtChlorpy (µg/L)</t>
  </si>
  <si>
    <t>Glyphosate (µg/L)</t>
  </si>
  <si>
    <t>HydroxyTBA (µg/L)</t>
  </si>
  <si>
    <t>Isoxaben (µg/L)</t>
  </si>
  <si>
    <t>Mésotrione (µg/L)</t>
  </si>
  <si>
    <t>Métaldéhyd (µg/L)</t>
  </si>
  <si>
    <t>Métazachlo (µg/L)</t>
  </si>
  <si>
    <t>MetazClESA (µg/L)</t>
  </si>
  <si>
    <t>MetazClOXA (µg/L)</t>
  </si>
  <si>
    <t>Métolachlo (µg/L)</t>
  </si>
  <si>
    <t>MetolClESA (µg/L)</t>
  </si>
  <si>
    <t>MetolClOXA (µg/L)</t>
  </si>
  <si>
    <t>Napropamid (µg/L)</t>
  </si>
  <si>
    <t>Nicosulfur (µg/L)</t>
  </si>
  <si>
    <t>Oxadixyl (µg/L)</t>
  </si>
  <si>
    <t>Paraquat (µg/L)</t>
  </si>
  <si>
    <t>Pendiméth. (µg/L)</t>
  </si>
  <si>
    <t>Propiconaz (µg/L)</t>
  </si>
  <si>
    <t>Propyzamid (µg/L)</t>
  </si>
  <si>
    <t>Prosulfoca (µg/L)</t>
  </si>
  <si>
    <t>Pyriméthan (µg/L)</t>
  </si>
  <si>
    <t>Quinmerac (µg/L)</t>
  </si>
  <si>
    <t>Triclopyr (µg/L)</t>
  </si>
  <si>
    <t>05013000 - La Charente à Merpins</t>
  </si>
  <si>
    <t>05013200 - La Charente à St-Brice</t>
  </si>
  <si>
    <t>05015100 - La Charreau à SAINT-MICHEL</t>
  </si>
  <si>
    <t>05015300 - Les Eaux Claires à SAINT-MICHEL</t>
  </si>
  <si>
    <t>05018400 - La Charente à Montignac sur Charente</t>
  </si>
  <si>
    <t>05019000 - La Charente à Luxé</t>
  </si>
  <si>
    <t>05019940 - La Bonnieure à SAINT-CIERS-SUR-BONNIEURE</t>
  </si>
  <si>
    <t>05013660 - La Guirlande à SAINT-SIMON</t>
  </si>
  <si>
    <t>05015810 - L'Anguienne à DIRAC</t>
  </si>
  <si>
    <t>05021480 - Colle - St-Mathieu</t>
  </si>
  <si>
    <t>05022120 - Le Bandiat à MARVAL</t>
  </si>
  <si>
    <t>05023180 - Le Cibiou à LIZANT</t>
  </si>
  <si>
    <t>05024180 - Transon - Châtain</t>
  </si>
  <si>
    <t>Sur 303 molécules recherchées, 11 sont quantifiées au moins une fois,  dont 1 dépassant le seuil de potabilité (0,1µg/l) : l'AMPA en mai (0,17µg/l), en juin (0,16µg/l) et en novembre (0,19µg/l). 
Les molécules quantifiées et en dépassement de seuil de potabilité sont moins nombreuses que l'année précédente.</t>
  </si>
  <si>
    <t xml:space="preserve">Sur 303 molécules recherchées, 9 sont quantifiées au moins une fois, dont 3 dépassent le seuil de potabilité (0,1µg/l) : l'atrazine déisopropyl déséthyl, le glyphosate et le napropamid. La concentration maximale est mesurée sur le glyphosate en juin (0,24µg/l). Les molécules dépassant le seuil de potabilité sont plus nombreuses que l'année précédente. </t>
  </si>
  <si>
    <t>05013000</t>
  </si>
  <si>
    <t>La Charente à Merpins</t>
  </si>
  <si>
    <t>Présence de pesticides en eaux brutes avec quantification de 5 molécules de pesticides ou produits de dégradation, dont 2 dépassant le seuil de potabilité.</t>
  </si>
  <si>
    <t>Sur 303 molécules recherchées, 7 sont quantifiées sur cette station, dont 5 avec dépassement du seuil de potabilité (0,1µg/l) : AMPA, glyphosate, metolClESA, paraquat et pyriméthan. La concentration maximale est mesurée sur le glyphosate en juin (2,7µg/l). Les molécules quantifiées et en dépassement de seuil de potabilité sont moins nombreuses que l'année précédente, cependant la concentration maximale est deux fois supérieure.</t>
  </si>
  <si>
    <t>Sur 303 molécules recherchées, 16 sont quantifiées sur cette station, dont 3 avec dépassement du seuil de potabilité (0,1µg/l) : metolClESA, glyphosate, AMPA. 
Les molécules quantifiées et en dépassement de seuil de potabilité sont moins nombreuses que l'année précédente. La concentration maximale est mesurée sur l'AMPA en novembre (1,5µg/l).</t>
  </si>
  <si>
    <t>05013200</t>
  </si>
  <si>
    <t>La Charente à St-Brice</t>
  </si>
  <si>
    <t>Sur 303 molécules recherchées, 4 sont quantifiées au moins une fois,  dont 1 dépassant le seuil de potabilité (0,1µg/l) : le metolClESA en mars (1,1µg/l), en mai (0,4µg/l) et en juin (0,17µg/l). 
Les molécules quantifiées et en dépassement de seuil de potabilité sont moins nombreuses que l'année précédente.</t>
  </si>
  <si>
    <t>Sur 303 molécules recherchées, 5 sont quantifiées sur cette station, et aucune ne dépasse le seuil de potabilité (0,1µg/l). Les molécules quantifiées sont au même nombre que l'année précédente.</t>
  </si>
  <si>
    <t>05013660</t>
  </si>
  <si>
    <t>La Guirlande à Saint-Simon</t>
  </si>
  <si>
    <t>Sur 303 molécules recherchées, 11 sont quantifiées au moins une fois, dont 1 dépassant le seuil de potabilité (0,1µg/l) : l'AMPA en juin (0,14µg/l).
Les molécules quantifiées sont plus nombreuses, cependant celles en dépassement de seuil de potabilité sont moins nombreuses que l'année précédente.</t>
  </si>
  <si>
    <t>Sur 303 molécules recherchées, 11 sont quantifiées au moins une fois,  dont 1 dépassant le seuil de potabilité (0,1µg/l) : le metolachlore total en novembre (0,12µg/l).
Les molécules quantifiées sont plus nombreuses, cependant celles en dépassement de seuil de potabilité sont moins nombreuses que l'année précédente.</t>
  </si>
  <si>
    <t>Sur 303 molécules recherchées, 9 sont quantifiées sur cette station, dont 3 avec dépassement du seuil de potabilité (0,1µg/l) : le glyphosate, le diméthénamide et le métazachlore. La concentration maximale est mesurée sur le glyphosate en juin (0,44µg/l). Les molécules quantifiées sont plus nombreuses, cependant celles en dépassement de seuil de potabilité sont au même nombre que l'année précédente.</t>
  </si>
  <si>
    <t>05015100</t>
  </si>
  <si>
    <t>05015300</t>
  </si>
  <si>
    <t>Le Charraud à St-Michel</t>
  </si>
  <si>
    <t>Les Eaux Claires à St-Michel</t>
  </si>
  <si>
    <t>05015810</t>
  </si>
  <si>
    <t>L'Anguienne à Dirac</t>
  </si>
  <si>
    <t>05018400</t>
  </si>
  <si>
    <t>La Charente à Montignac sur Charente</t>
  </si>
  <si>
    <t>05019000</t>
  </si>
  <si>
    <t>La Charente à Luxé</t>
  </si>
  <si>
    <t>05019940</t>
  </si>
  <si>
    <t>La Bonnieure à Villebette</t>
  </si>
  <si>
    <t>Nouveau suivi en 2022
Sur 303 molécules recherchées, 18 sont quantifiées sur cette station, dont 5 avec dépassement du seuil de potabilité (0,1µg/l) : l'AMPA, le diméthénamide, le glyphosate, le métolachlore total et le metolClESA. La concentration maximale est mesurée sur le glyphosate en juin (0,23µg/l).</t>
  </si>
  <si>
    <t>Nouveau suivi en 2022
Sur 303 molécules recherchées, 12 sont quantifiées sur cette station, dont 2 avec dépassement du seuil de potabilité (0,1µg/l) : le metolClESA et le metolClOXA. La concentration maximale est mesurée sur le metolClESA en novembre (0,31µg/l).</t>
  </si>
  <si>
    <t>Nouveau suivi en 2022
Sur 303 molécules recherchées, 6 sont quantifiées au moins une fois, dont 1 dépassant le seuil de potabilité (0,1µg/l) : le metolClESA en mars (0,21µg/l).</t>
  </si>
  <si>
    <t xml:space="preserve">Nouveau suivi en 2022
Sur 303 molécules recherchées, 8 sont quantifiées sur cette station, dont 2 avec dépassement du seuil de potabilité (0,1µg/l) : l'AMPA et le glyphosate. La concentration maximale est mesurée sur l'AMPA en novembre (0,79µg/l). </t>
  </si>
  <si>
    <t xml:space="preserve">Nouveau suivi en 2022
Sur 303 molécules recherchées, 11 sont quantifiées sur cette station, dont 3 avec dépassement du seuil de potabilité (0,1µg/l) : le glyphosate, le metolClESA et l'atrazine déisopropyl déséthyl. La concentration maximale est mesurée sur le glyphosate en juin (0,16µg/l). </t>
  </si>
  <si>
    <t>Nouveau suivi en 2022
Sur 303 molécules recherchées, 3 sont quantifiées sur cette station, dont 2 avec dépassement du seuil de potabilité (0,1µg/l) : l'AMPA et le metolaClESA. La concentration maximale est mesurée sur l'AMPA en novembre (0,19µg/l).</t>
  </si>
  <si>
    <t>Nouveau suivi en 2022
Sur 303 molécules recherchées, 5 sont quantifiées sur cette station, dont 2 avec dépassement du seuil de potabilité (0,1µg/l) : l'AMPA et le metolaClESA. La concentration maximale est mesurée sur l'AMPA en novembre (0,21µg/l).</t>
  </si>
  <si>
    <t>Sur 303 molécules recherchées, 7 sont quantifiées sur cette station, dont 1 avec dépassement du seuil de potabilité (0,1µg/l) : metolaClESA en mars(0,23µg/l), mai (0,19µg/l), juin (0,17µg/l) et novembre  (0,17µg/l). Les molécules quantifiées et en dépassement du seuil de potabilité sont sensiblement les mêmes que l'année précédente.</t>
  </si>
  <si>
    <t>05023180</t>
  </si>
  <si>
    <t>Sur 303 molécules recherchées, 6 sont quantifiées sur cette station, dont 1 dépasse le seuil de potabilité (0,1µg/l) : il s'agit d'un des dérivés du métolachlore, le metolClESA. La concentration maximale est mesurée sur le metolaClESA en mars (0,41µg/l). Les molécules en dépassement de seuil de potabilité sont moins nombreuses que l'année précédente.</t>
  </si>
  <si>
    <t>05024180</t>
  </si>
  <si>
    <t>Le Cibiou à Lizant (pont des Chansons)</t>
  </si>
  <si>
    <t>Le Transon au niveau de Chatain</t>
  </si>
  <si>
    <t>Sur 303 molécules recherchées, 12 sont quantifiées sur cette station, dont 4 avec dépassement du seuil de potabilité (0,1µg/l) : le dicamba, le métolachlore, le metolaClESA et le metolClOXA. La concentration maximale est mesurée sur le metolClESA en mars (0,33µg/l). Les molécules en dépassement de seuil de potabilité sont plus nombreuses que l'année précédente.</t>
  </si>
  <si>
    <t>Sur 303 molécules recherchées, 8 sont quantifiées sur cette station, dont 2 avec dépassement du seuil de potabilité (0,1µg/l) : le metolClESA et le metolClOXA. La concentration maximale est mesurée sur le metolClESA en novembre (1,4µg/l). Les molécules en dépassement de seuil de potabilité sont plus nombreuses que l'année précédente.</t>
  </si>
  <si>
    <t>Sur 303 molécules recherchées, 9 sont quantifiées sur cette station, dont 1 seule avec dépassement du seuil de potabilité (0,1µg/l) : un métabolite du metolachlore, le metolClESA, dont la concentration maximale est mesurée en mars (0,34µg/l). Les molécules quantifiées sont plus nombreuses que l'année précédente.</t>
  </si>
  <si>
    <r>
      <rPr>
        <sz val="11"/>
        <color rgb="FF002060"/>
        <rFont val="Times New Roman"/>
        <family val="1"/>
      </rPr>
      <t xml:space="preserve">État bon à très bon sur l'ensemble des paramètres recherchés pour la physico-chimie. </t>
    </r>
    <r>
      <rPr>
        <sz val="11"/>
        <color theme="5"/>
        <rFont val="Times New Roman"/>
        <family val="1"/>
      </rPr>
      <t xml:space="preserve">
</t>
    </r>
    <r>
      <rPr>
        <sz val="11"/>
        <color rgb="FF002060"/>
        <rFont val="Times New Roman"/>
        <family val="1"/>
      </rPr>
      <t>Bactériologie de qualité moyenne en raison de présence d'E.coli et d'entérocoques.</t>
    </r>
  </si>
  <si>
    <t>Commentaire uniquement sur le complément bactériologique.
Bactériologie de mauvaise qualité : dégradation par rapport à l'année précédente avec des valeurs déclassantes pour les entérocoques plus nombreuses et plus importantes.</t>
  </si>
  <si>
    <r>
      <rPr>
        <sz val="11"/>
        <color rgb="FF002060"/>
        <rFont val="Times New Roman"/>
        <family val="1"/>
      </rPr>
      <t>Commentaire uniquement sur le complément bactériologique.</t>
    </r>
    <r>
      <rPr>
        <sz val="11"/>
        <color theme="5"/>
        <rFont val="Times New Roman"/>
        <family val="1"/>
      </rPr>
      <t xml:space="preserve">
</t>
    </r>
    <r>
      <rPr>
        <sz val="11"/>
        <color rgb="FF002060"/>
        <rFont val="Times New Roman"/>
        <family val="1"/>
      </rPr>
      <t>Bactériologie en mauvaise qualité dégradée par les entérocoques et les E.coli : dégradation par rapport à l'année précédente.</t>
    </r>
  </si>
  <si>
    <r>
      <rPr>
        <sz val="11"/>
        <color rgb="FF002060"/>
        <rFont val="Times New Roman"/>
        <family val="1"/>
      </rPr>
      <t>État écologique physicochimique bon, comme les années précédentes.</t>
    </r>
    <r>
      <rPr>
        <sz val="11"/>
        <color theme="5"/>
        <rFont val="Times New Roman"/>
        <family val="1"/>
      </rPr>
      <t xml:space="preserve">
</t>
    </r>
    <r>
      <rPr>
        <sz val="11"/>
        <color rgb="FF002060"/>
        <rFont val="Times New Roman"/>
        <family val="1"/>
      </rPr>
      <t>Bactériologie de mauvaise qualité en raison de pics d'E. coli et d'entérocoques : situation comparable à celle de l'année précédente.</t>
    </r>
  </si>
  <si>
    <t>Commentaire uniquement sur le complément bactériologique.
Bactériologie dégradée en mauvaise qualité par les entérocoques et les E. col.</t>
  </si>
  <si>
    <t>La note IBD détermine une classe de qualité biologique moyenne et se situe dans la gamme de la chronique historique. 
L’IBG-Équivalent a perdu 4 points par rapport   à l’année dernière et atteint son plus bas niveau depuis 2017 en raison de la perte de plusieurs niveaux de groupes indicateurs de la qualité de l’eau (passant de GFI 7 à 4) et de la forte diminution de la richesse taxonomique (perte de 10 taxons).
L’I2M2 est en forte diminution (-0,35 points) et fait perdre deux niveaux de classe de qualité passant de Bonne (2021) à Médiocre (2022). La station a probablement subi une pression importante pour justifier un tel déclassement (rejet de STEU située en amont).
Les macro-invertébrés définissent l'état biologique de la Belle à Celles-sur-Belles comme médiocre. Les deux paramètres marquent un déclassement en 2022.</t>
  </si>
  <si>
    <t>Les diatomées définissent une classe d'état très bonne comme lors des derniers suivis.
L’IBG-Équivalent gagne 6 points par rapport aux années précédentes et atteint sa meilleure note depuis 2018. C’est une note très peu robuste, qui tend à relativiser cette forte augmentation et à modérer le niveau de polluosensibilité global du peuplement.
L’I2M2 est en forte augmentation (+0,30 point), améliorant la qualité de deux classes (de mauvaise à moyenne). Hormis l’ASPT, toutes les métriques sont en augmentation par rapport à l’année 2021, ce qui pourrait indiquer un milieu plus favorable cette année.
Dans ces conditions, l'état biologique de l'Argentière à Saint-Martin-lès-Melle s’améliore en atteignant un état biologique moyen.</t>
  </si>
  <si>
    <t>En 2022, l’IBD est nettement inférieur à celui de 2021. Avec une valeur de 8,9, il indique une qualité médiocre du milieu poursuivant ainsi sa dégradation depuis le début de son suivi en 2020 (contamination organique).
Les résultats sur la station sont très stables depuis 2020. L’IBG-Équivalent, très robuste, se maintient à 15/20 avec des niveaux de richesse taxonomique et des groupes indicateurs similaires. L’I2M2 est quasiment identique à l’année 2021. Les résultats sont très stables (qualité bonne).
L’état biologique est déclassé en médiocre du fait d’un déclassement par les diatomées.</t>
  </si>
  <si>
    <t>Les diatomées définissent une très bonne qualité comme tous les ans depuis le début du suivi, en 2018.
L’IBG-Équivalent reste dans la moyenne historique avec 14/20 ce qui atteste de la stabilité des résultats. L’I2M2 subit une baisse de 0,09 ce qui fait perdre une classe de qualité. La station est déclassée en qualité moyenne comme en 2018, première année du suivi sur cette station. Il est à noter que la note I2M2 semble proche du seuil inférieur de la classe de bonne qualité. Il pourrait donc s’agir d’une variation interannuelle. Les probabilités de pression révélées par l’outil diagnostique sont similaires à celles de 2021.
Le ruisseau de Rhy présente donc un état biologique qui se dégrade en moyen comme en 2018.</t>
  </si>
  <si>
    <t>Intégrée au suivi en 2020, cette station possède peu d’historique. Les indices diatomiques sont en baisse nette par rapport à l’année précédente. L’IBD en 2022 définit une classe de qualité moyenne.
Le peuplement des macro-invertébrés n'a pas été étudié sur cette station.</t>
  </si>
  <si>
    <t>La note IBD de 2022 est dans la gamme de l’historique de suivi. Les notes IBD varient entre une bonne et une très bonne classe de qualité depuis 2015.
L’IBG-Équivalent perd 2 points par rapport à 2021 et 4 points par rapport à 2020 en raison d’une baisse de la variété taxonomique et de la perte de taxons sensibles.
L’I2M2 chute fortement par rapport aux deux dernières années pour retrouver une note similaire aux années 2018 – 2019. Cette baisse entraine le déclassement de la classe de qualité pour trouver la classe Médiocre de 2019.
Suite à la note de l'I2M2, l'état biologique de la station est médiocre en 2022.</t>
  </si>
  <si>
    <t>Après une forte baisse en 2021, les indices diatomiques observés en 2022 retrouvent des valeurs observées jusqu’en 2018. Ceci indique une amélioration de la qualité physicochimique de l’eau par rapport aux données observées depuis 2019.
L’IBG-Équivalent reste stable par rapport à l’année précédente et vis-à-vis de la chronique temporelle.
L’I2M2 atteint son meilleur niveau depuis le début du suivi avec une hausse cette année de 0,05 point. Néanmoins, l’augmentation est insuffisante pour permettre d’améliorer la classe de qualité qui se maintient toujours en qualité Médiocre. L’habitat reste toujours aussi instable et perturbé que les années précédentes.
En 2022, l’I2M2 déclassant à nouveau la station, l’état biologique du Neuf-Fonts à Saint-Médard est médiocre.</t>
  </si>
  <si>
    <t>L'IBD s'inscrit dans les valeurs habituelles de l'historique de suivi, avec une note de 14,9.
L’IBG-Équivalent s’améliore de 3 points rapport à 2021 mais reste dans la moyenne historique. La valeur de l’I2M2 augmente de 0,2 point et atteint sa meilleure note depuis 2018 (année de passage à l’I2M2). La classe de qualité s’améliore et repasse en classe Moyenne. La classe de qualité oscille de Moyen à Médiocre selon les années ce qui marque une certaine instabilité.
Tout comme en 2020, l’état biologique de la station est moyen et s’inscrit dans la poursuite d’une alternance entre un état biologique moyen et médiocre depuis 2018.</t>
  </si>
  <si>
    <t>Après une baisse en 2020, l'indice diatomique se maintient sur le niveau observé entre 2017 et 2019 et en 2021. Il indique une très bonne qualité du milieu.
L’IBG-Équivalent progresse de 1 point par rapport à 2021 mais reste stable par rapport à la chronique temporelle.
L’I2M2 voit sa note s’améliorer par rapport l’historique du suivi. Cette augmentation de 0,10 point entraine un changement de classe de qualité passant en classe Moyenne pour la première fois depuis 2018. Malgré ce changement de classe, l’habitat reste dégradé. Depuis le début du suivi I2M2, la note est en augmentation régulière.
L’I2M2 reste déclassant sur la station. Dans ces conditions, l'état biologique s’améliore pour la première fois depuis 2018 et passe en moyen.</t>
  </si>
  <si>
    <t>Les deux indices diatomiques indiquent une poursuite de l’amélioration de la qualité de l’eau par rapport à 2021 dans la gamme de la chronique historique.
L’IBG-Équivalent regagne 2 points pour retrouver son niveau de 2020 en raison d’une meilleure richesse, le taxon indicateur ayant déjà atteint son maximum. L’indice I2M2 en 2022 reste conforme à la chronique historique et conforte la station dans une bonne qualité.
En 2022, l’état biologique est toujours bon.</t>
  </si>
  <si>
    <t>La valeur de l'IBD est équivalente à celle observée en 2021 et 2019 et la plus haute observée depuis le début du suivi. Elle définit une très bonne qualité d’eau, comme en 2019 et 2021.
L’IBG-Équivalent gagne 3 points par rapport à 2021 pour atteindre la plus haute note depuis le début du suivi (comme en 2018). La station conserve la classe de qualité biologique Bonne, observée depuis 2018. Cela confirme les bons résultats et leur stabilité temporelle.
L'état biologique du Né – Pont à Brac se maintient en bon.</t>
  </si>
  <si>
    <t>Après une baisse en 2020, les indices diatomées se maintiennent depuis 2019. Globalement, les indices sont très variables selon les années de suivi, il y a juste un effet de seuil qui place la station en Bonne qualité cette année tout comme l’année dernière, alors que nous sommes proches des résultats de 2019.
L’IBG-Équivalent avec 18/20 est d’un niveau similaire aux valeurs historiques. Il augmente de 3 points par rapport à 2021 pour atteindre son meilleur niveau comme en 2019. L’I2M2 se maintient à une note équivalente à l’année 2021, ce qui stabilise la classe de qualité en Bonne (deuxième année consécutive). La Richesse taxonomique est toujours le point faible du peuplement.
En 2022, les deux paramètres biologiques s’accordent pour attribuer un état biologique bon à la station.</t>
  </si>
  <si>
    <t>La chronique historique montre une variabilité interannuelle de l'IBD assez importante (2,8 points pour l’IBD et 4,1 points pour l’IPS). Les indices obtenus en 2022 se trouvent dans cette gamme : l'indice diatomique est proche des valeurs obtenues en 2015, 2017, 2019 et 2021.
Les résultats de la station pour l’IBG-Équivalent sont très réguliers dans le temps. Cette année, l’I2M2 augmente de 0,14 ce qui lui permet d’améliorer sa classe de qualité. Celle-ci passe pour la première fois en classe Bonne. Néanmoins, la mosaïque d’habitat est toujours limitée et dégradée par le colmatage. La possibilité d’une amélioration sur le long terme semble donc encore fragile.
L'état biologique repasse en bon en 2022 comme en 2016.</t>
  </si>
  <si>
    <t>Pour mémoire, depuis 2019, la station de l’Ecly – les Viaudris a été déplacée en amont de la position habituelle suite à des ruptures d’écoulement.
L'indice diatomique est dans la gamme de la chronique observée depuis 2015 et indique une très bonne qualité du milieu. Les baisses de notes de 2018 et 2020 semblent être ponctuelles.
L’IBG-Équivalent s’améliore encore cette année pour atteindre le plus haut niveau de la chronique temporelle. L’I2M2 est en légère hausse avec +0,02 points. Cela permet de maintenir la classe de qualité en Bonne pour la deuxième année consécutive. Les travaux d’aménagement du lit réalisés en 2019 ont probablement été bénéfiques. L’ASPT et la richesse ont progressé par rapport à l’année 2021.
L’état biologique est bon tout comme en 2021.</t>
  </si>
  <si>
    <t>En 2022, les indices diatomiques sont dans la gamme basse des valeurs de l'historique de suivi (depuis 2012) et dans une classe de qualité bonne.
L’IBG-Équivalent se maintient dans les valeurs historiques du suivi. L’I2M2 est en forte augmentation (+0,22), par rapport à l’année 2021. Toutes les métriques augmentent cette année, présentant un milieu plus stable (hausse de Shannon et Polyvoltinisme) avec une qualité de l’eau meilleure (hausse de ASPT et Ovoviviparité). Seule la métrique Richesse stagne au plus bas : la capacité d’accueil limitée du milieu constitue le principal frein à une amélioration pérenne de la note I2M2.
Les résultats indiquent un état biologique du Né à la station Pont des Chintres bon en 2022 atteignant les valeurs antérieures à 2016.</t>
  </si>
  <si>
    <t>Les diatomées définissent, depuis 2019, une bonne qualité avec une note IBD de 14,7 cette année. Toutefois, en 2022, les valeurs des indices diatomiques sont les plus faibles observées depuis l’intégration de cette station dans le suivi.
L’IBG-Équivalent est sous l’effet d’une forte hausse avec 4 points supplémentaires par rapport à 2021. 16/20 est la meilleure note IBG-Équivalent depuis le début du suivi en 2019 en partie grâce à une nette amélioration de la variété taxonomique.
L’I2M2 est également hausse de 0,07 points, entrainant une amélioration de la classe de qualité qui passe en Moyenne. Néanmoins, cette hausse est toute relative car l’I2M2 a déjà atteint une note similaire en 2019. Ces résultats relève de la variété interannuelle plus que d’une réelle amélioration.
En 2022, le ru de Gensac présente, comme en 2019, un état biologique moyen traduisant une légère amélioration des conditions.</t>
  </si>
  <si>
    <t>la Guirlande à Saint-Simon (05013660) était en assec au moment de la prospection.</t>
  </si>
  <si>
    <t>Intégrée au suivi en 2019, cette station possède peu d’antériorité. Cependant, l’IBD semble très stable sur les quatre années de suivi. En 2022, il définit à nouveau une bonne qualité d’eau.
La note IBG-Équivalent se stabilise à 14/20 avec des métriques constitutives similaires (GI et variété taxonomique). L’I2M2 reste stable et dans la gamme de valeur observée depuis 2019. L’indice met en évidence des pressions anthropiques et urbaines agissant directement sur la qualité de l’eau et sur la morphologie du tronçon (rectification, artificialisation et endiguement, uniformisation des habitats, substrats peu biogène…), qui correspondent à la chenalisation du cours d’eau.
Ces résultats donnent au Ruisseau de Saint Pierre un état biologique moyen.</t>
  </si>
  <si>
    <t>L'indice diatomique est de 15,2 et définit une bonne qualité.
La note IBG Équivalent est stable par rapport à l’année 2021 mais toujours moins bonne qu’en 2020. L’I2M2 profite d’une augmentation (+0,09) ce qui permet une amélioration de la classe de qualité. C’est la première année depuis 2019 que la station atteint une classe de qualité Bonne. Néanmoins, les probabilités de pression de l’outil diagnostique sont similaires à celles de 2021. Le milieu est toujours soumis à des perturbations durables liées au contexte agricole du secteur.
Ces résultats donnent à la Vélude - Mosnac un état biologique Bon, avec une amélioration liée à l’I2M2.</t>
  </si>
  <si>
    <t>Les résultats de l’IBD sont assez stables sur la chronique historique. Toutefois, en 2022, l’IBD et l’IPS présentent les valeurs les plus faibles de la chronique tout en restant en bonne qualité d’eau.
L’IBG-Équivalent perd 2 points par rapport à 2021 en raison d’une forte baisse de la variété taxonomique (perte de 6 taxons). Cela rend la chronique assez instable depuis 2016.
L’I2M2 est également instable sur cette station. Cette année, la baisse de plusieurs métriques contribue à faire diminuer la note par rapport à l’année 2021 (-0,09). La classe de qualité se maintient en Bonne. L’habitat physique constitué de dalle/argile semble un élément durable de dégradation du milieu.
L'état biologique de la Boëme à Nersac est bon.</t>
  </si>
  <si>
    <t>Les résultats de l’IBD sont assez stables sur la chronique historique, la valeur de l’IBD en 2022 attribue une classe de qualité bonne à la station.
L’IBG-Équivalent perd un point par rapport à l’année 2021 en raison d’une baisse de la diversité taxonomique (perte de 3 taxons). Néanmoins, la perte d’un seul point n’est pas significative et peut s’expliquer par la variation interannuelle.
L’I2M2, par contre, augmente de 0,05 par rapport à 2021, ce qui améliore sa classe de qualité. La station repasse en qualité très bonne comme en 2020. Ainsi, même si la classe de qualité oscille d’une année sur l’autre autour d’un seuil de classe de qualité, les écarts de l’I2M2 sont minimes. L’indice reste stable dans le temps.
L’état biologique de la station est Bon.</t>
  </si>
  <si>
    <t>L'indice diatomique est de 16,3 et est équivalent aux notes observées lors des années précédentes. Il permet de définir une bonne qualité.
La note de l’IBG-Équivalent a gagné 2 points par rapport à l’année dernière mais elle reste toujours très inférieure aux notes obtenues au début du suivi (2019 et 2020). Une forte baisse de la variété taxonomique en est la principale raison (passage de 27 taxons en 2019 à 19 taxons en 2022).
L’I2M2 augmente fortement par rapport à l’année dernière (+0,3 point), ce qui lui permet de regagner 2 classes de qualité. Ainsi, la note se classe en moyenne qualité avec une note similaire à celle de 2020. La station, de par sa localisation en zone urbaine, subit des pressions régulières. Il semble que l’année 2021 était une année exceptionnelle.
Suite à la note de l'I2M2, l'état biologique de la station est moyen.</t>
  </si>
  <si>
    <t>2022 est la première année de suivi de cette station pour les diatomées, l’IBD lui attribue une qualité bonne.
L’I2M2 confère à la station la classe de Très Bonne qualité. La station, située en tête de bassin, semble préservée. Il est à noter une possible instabilité du milieu peut-être en lien avec les substrats meubles facilement remobilisables.
Suite à la note IBD, l'état biologique de la station est bon.</t>
  </si>
  <si>
    <t>Le peuplement des diatomées a été étudié pour la première fois depuis 2015. En 2022, la valeur IBD place la Font-Noire en qualité moyenne.
L’IBG-Équivalent est sous la moyenne (9/20), mais reste dans les gammes de valeur obtenues depuis 2011. La note oscille entre 7 et 13, selon les années, en fonction de la variété taxonomique. L’I2M2 est en légère baisse par rapport à l’année 2021 (-0,07) et retrouve son niveau de 2020. La note est globalement stable et maintient la classe de qualité en Médiocre. La situation dégradée de la station est confirmée. L’outil diagnostique affiche des diagrammes radars similaires aux années précédentes.
L'état biologique de la Font Noire est Médiocre.</t>
  </si>
  <si>
    <t>Le peuplement des diatomées n'a pas été étudié sur cette station.
L’IBG-Équivalent regagne les 5 points perdus l’année 2021 grâce à une augmentation conjointe du niveau de polluosensibilité retenu (GI=7) et de la variété taxonomique. La note IBG-Équivalent retrouve la valeur moyenne de la chronique temporelle.
L’I2M2 augmente de 0,09 points ce qui lui permet de regagner une classe de qualité, passant de mauvaise à médiocre. Néanmoins, la note est toujours inférieure aux années de 2019 et 2020. Le milieu semble toujours impacté par une pression anthropique importante.
L'état biologique de la Touvre à Relette, basé uniquement sur les peuplements de macroinvertébrés, est médiocre.</t>
  </si>
  <si>
    <t>En 2022, les indices diatomiques retrouvent les valeurs habituelles de l’historique. Comme en 2020, elle indique une très bonne qualité d’eau.
La note IBG-Équivalent perd un point par rapport aux trois dernières années mais reste stable vis-à-vis de l’ensemble de la chronique. C’est la richesse taxonomique qui fait varier la note selon les années. L’I2M2 accuse une diminution de 0,12 points, ce qui déclasse la station en qualité Moyenne (comme 2018). La métrique Richesse subit la baisse la plus importante par rapport à l’année dernière.
L’Auge à Marcillac-Lanville est donc une station dont l'état biologique est moyen. Un déclassement est observé tout comme en 2018.</t>
  </si>
  <si>
    <t>Le résultat de l'IBD indique une classe de qualité bonne ce qui est habituel sur cette station. Les résultats 2022 confirment que les très hautes valeurs observées en 2017 étaient exceptionnelles.
L’IBG-Équivalent perd 2 points par rapport à 2021. Il est inférieur aux valeurs habituelles de la chronique. L’I2M2 subit une forte chute (0,19) par rapport aux années 2019 à 2021 et atteint son plus bas niveau. La métrique la plus variable est celle de l’Indice de Shannon qui passe de 0,65 à 0,03. Ainsi, il semble que cette année, une perturbation importante ait généré une forte instabilité créant un profond déséquilibre dans les peuplements.
L'état biologique de l'Aume se dégrade en 2022 et passe en moyen pour la première fois depuis 2012.</t>
  </si>
  <si>
    <t>Les résultats de l'IBD sont proches de ceux de 2020 et 2018 et classent à nouveau la station en qualité très bonne.
Bien que la diversité soit en légère baisse, le résultat de l’IBG-Équivalent est de niveau similaire à celui de 2020. La note I2M2 est par contre en légère progression. Les métriques indiquent une communauté en bon état. Les conditions environnementales de la station semblent inchangées par rapport à 2020.
L'état biologique du ruisseau du Ruisseau de la Colle au niveau de Saint-Mathieu est très bon en 2022.</t>
  </si>
  <si>
    <t>Les valeurs des indices diatomiques se maintiennent par rapport à celles de 2021 et restent proches des valeurs observées en 2018 en très bonne qualité.
Les résultats de l’IBG-Équivalent sont stables, tandis que l’I2M2 est en très légère baisse mais avec des métriques qui ne montrent pas forcément de modifications significatives. La station reste en très bon état, sans perturbation importante.
Les deux paramètres s’accordent pour donner un état biologique très bon à la station.</t>
  </si>
  <si>
    <t>Les valeurs des indices diatomiques se maintiennent par rapport à celles de 2020 et restent proches des valeurs observées en 2018 en très bonne qualité.
La diversité diminue nettement et les effectifs sont faibles pour la majorité des taxons. De ce fait, les deux indices macroinvertébrés sont en baisse par rapport à 2020. La classe de qualité reste Très Bonne.
Les deux paramètres s’accordent pour donner un état biologique très bon à la station.</t>
  </si>
  <si>
    <t>Cette station n’est pas suivie pour le paramètre diatomées.
Depuis le précédent suivi (2019) la note IBG-Équivalent a gagné 1 point malgré une baisse de groupe indicateur. L’I2M2 est constant, avec des métriques montrant un cortège de pressions qui dégrade la qualité de l’eau et plus généralement l’ensemble du milieu. Nous n’observons pas d’évolution notable de la station depuis le précédent suivi.
La Tiarde à Saint Sulpice de Ruffec a été suivie en 2016, 2019 et 2022. Ce dernier suivi montre un maintien de l’état biologique moyen de la station basé sur le paramètre macro-invertébrés.</t>
  </si>
  <si>
    <t>Après un passage en qualité très bonne en 2021, l’IBD montre un retour à la classe de qualité bonne de l’eau qui s’inscrit dans la chronique historique de la station.
Les résultats de 2022 sont très similaires à ceux de 2021. L’IBG-Équivalent et l’I2M2 ont des valeurs stables, aucune évolution de l’état du milieu n’est à signaler. Les conditions restent très bonnes du point de vue des macroinvertébrés.
L'état biologique du Son-Sonnette à Saint-Front est bon.</t>
  </si>
  <si>
    <t>Les diatomées définissent une classe d'état très bonne tout comme en 2021.
L’IBG-Équivalent est stable par rapport à la chronique de données tandis que l’I2M2 est en nette augmentation, avec 0,2 points supplémentaires. Bien que la diversité n’évolue pas, les effectifs sont mieux répartis et la polluosensibilité de la communauté s’améliore. La station gagne une classe de qualité biologique.
L'I2M2 et l’IBD déterminent un très bon état biologique.</t>
  </si>
  <si>
    <t>Les résultats de l'IBD sont proches de ceux de 2021 mais classent toutefois la station en qualité bonne (du fait d’un effet de seuil de classe de qualité).
Cette année, l’IBG-Équivalent devient maximal grâce à une biodiversité bien plus élevée qu’en 2021. Cette diversité agit aussi sur l’I2M2. Contrairement à l’an dernier (2021), aucun problème de stabilité du milieu n’a été observé et la diversité des habitats est mise en évidence par cette amélioration de classe de qualité.
L'état biologique du ruisseau de Bandiat à Saint Martin de Valette est bon en 2022.</t>
  </si>
  <si>
    <t>Intégrée au suivi en 2022, cette station ne possède pas d’historique.
Les indices diatomiques et macroinvertébrés définissent une classe de qualité bonne.
L’état biologique du Cibiou à Lizant (Pont des Chansons) est bon.</t>
  </si>
  <si>
    <t>Les indices diatomiques sont dans la gamme basse des valeurs de la chronique historique tout en restant dans la classe de qualité bonne.
L’IBG-Équivalent perd un point par rapport à l’année 2021 en raison d’une baisse de la diversité taxonomique. Mais la note reste cohérente par rapport à l’ensemble des données obtenue depuis 2012.
L’I2M2, comme l’ensemble des métriques, est en très légère baisse (de 0,01), ce qui suffit à provoquer un déclassement de la station. Cette évolution semble plus liée aux variations interannuelles naturelles qu’à de réels changements des conditions environnementales de la station. La note I2M2 est proche de la limite inférieure du bon état. La station semble subir les mêmes pressions que les années antérieures.
Le Cibiou à Lizant voit son état biologique se dégrader en moyen tout comme en 2018.</t>
  </si>
  <si>
    <t>Les diatomées définissent une classe de qualité moyenne, et montre un retour aux valeurs de la chronique historique. L’amélioration observée en 2021 serait donc due à des conditions particulières.
L’IBG-Équivalent a gagné un point par rapport à l’année 2021et se maintient à un excellent niveau. Ce résultat conforte la bonne progression entamée l’année dernière.
L’I2M2 est en légère augmentation, mais la classe de qualité se maintient en moyenne. Le contexte agricole ne ressort pas directement cette année dans les résultats de l’outil diagnostique, même s’il contribue significativement sur la pression « Instabilité hydrologique ».
Dans ces conditions, l'état biologique de la Treize en amont du barrage de Lavaud est moyen.</t>
  </si>
  <si>
    <t>État écologique physicochimique moyen en raison de concentration et taux de saturation en oxygène faibles. Dégradation par rapport à l'année précédente.
Bactériologie de mauvaise qualité en raison de concentrations en entérocoques importantes : stabilité.</t>
  </si>
  <si>
    <r>
      <rPr>
        <sz val="11"/>
        <color rgb="FF002060"/>
        <rFont val="Times New Roman"/>
        <family val="1"/>
      </rPr>
      <t>État écologique physicochimique bon, comme les années précédentes.</t>
    </r>
    <r>
      <rPr>
        <sz val="11"/>
        <color theme="5"/>
        <rFont val="Times New Roman"/>
        <family val="1"/>
      </rPr>
      <t xml:space="preserve">
</t>
    </r>
    <r>
      <rPr>
        <sz val="11"/>
        <color rgb="FF002060"/>
        <rFont val="Times New Roman"/>
        <family val="1"/>
      </rPr>
      <t>Bactériologie de mauvaise qualité en raison de concentrations en E. coli et en entérocoques importantes : dégradation par rapport à l'année précédente.</t>
    </r>
  </si>
  <si>
    <t>État écologique physicochimique bon, comme l'année précédente.
Bactériologie de mauvaise qualité en raison de concentrations en entérocoques importantes en mai : stabilité par rapport à l'année précédente.</t>
  </si>
  <si>
    <r>
      <rPr>
        <sz val="11"/>
        <color rgb="FF002060"/>
        <rFont val="Times New Roman"/>
        <family val="1"/>
      </rPr>
      <t>Commentaire uniquement sur le complément bactériologique.</t>
    </r>
    <r>
      <rPr>
        <sz val="11"/>
        <color theme="5"/>
        <rFont val="Times New Roman"/>
        <family val="1"/>
      </rPr>
      <t xml:space="preserve">
</t>
    </r>
    <r>
      <rPr>
        <sz val="11"/>
        <color rgb="FF002060"/>
        <rFont val="Times New Roman"/>
        <family val="1"/>
      </rPr>
      <t>Bactériologie de mauvaise qualité en raison de concentrations en entérocoques importantes en juin : stabilité par rapport à l'année précédente.</t>
    </r>
  </si>
  <si>
    <r>
      <rPr>
        <sz val="11"/>
        <color rgb="FF002060"/>
        <rFont val="Times New Roman"/>
        <family val="1"/>
      </rPr>
      <t>Commentaire uniquement sur le complément bactériologique.</t>
    </r>
    <r>
      <rPr>
        <sz val="11"/>
        <color theme="5"/>
        <rFont val="Times New Roman"/>
        <family val="1"/>
      </rPr>
      <t xml:space="preserve">
</t>
    </r>
    <r>
      <rPr>
        <sz val="11"/>
        <color rgb="FF002060"/>
        <rFont val="Times New Roman"/>
        <family val="1"/>
      </rPr>
      <t>Bactériologie de mauvaise qualité en raison de concentrations importantes en entérocoques et E. coli au mois de juin.</t>
    </r>
  </si>
  <si>
    <t>Commentaire uniquement sur le complément bactériologique.
Bactériologie de mauvaise qualité en raison de concentrations élevées en entérocoques ainsi qu'en E. coli. Stabilité par rapport à l'année précédente.</t>
  </si>
  <si>
    <t>État écologique physicochimique déclassé en raison du taux de saturation et des concentrations en oxygène dissous faibles, ainsi que des fortes concentrations en nitrites et en nitrates. Dégradation par rapport à l'année précédente.</t>
  </si>
  <si>
    <t>Les concentrations en nitrates sont élevées mais ne dépassent pas le seuil de bon état : amélioration par rapport aux années précédentes.</t>
  </si>
  <si>
    <r>
      <rPr>
        <sz val="11"/>
        <color rgb="FF002060"/>
        <rFont val="Times New Roman"/>
        <family val="1"/>
      </rPr>
      <t>L'état écologique physicochimique reste moyen en raison  de concentrations et d'un taux de saturation en oxygène faibles, ainsi que d'une concentration déclassante en ammonium en novembre. Situation globalement stable par rapport aux années précédentes.</t>
    </r>
    <r>
      <rPr>
        <sz val="11"/>
        <color theme="5"/>
        <rFont val="Times New Roman"/>
        <family val="1"/>
      </rPr>
      <t xml:space="preserve">
</t>
    </r>
    <r>
      <rPr>
        <sz val="11"/>
        <color rgb="FF002060"/>
        <rFont val="Times New Roman"/>
        <family val="1"/>
      </rPr>
      <t>Bactériologie de mauvaise qualité en raison de concentrations importantes en entérocoques, mais légère amélioration par rapport à l'année précédente.</t>
    </r>
  </si>
  <si>
    <r>
      <rPr>
        <sz val="11"/>
        <color rgb="FF002060"/>
        <rFont val="Times New Roman"/>
        <family val="1"/>
      </rPr>
      <t>État écologique physicochimique bon, comme l'année précédente.</t>
    </r>
    <r>
      <rPr>
        <sz val="11"/>
        <color theme="5"/>
        <rFont val="Times New Roman"/>
        <family val="1"/>
      </rPr>
      <t xml:space="preserve">
</t>
    </r>
    <r>
      <rPr>
        <sz val="11"/>
        <color rgb="FF002060"/>
        <rFont val="Times New Roman"/>
        <family val="1"/>
      </rPr>
      <t>Bactériologie de mauvaise qualité en raison de concentrations élevées en E. coli et en entérocoques : dégradation par rapport à l'année précédente.</t>
    </r>
  </si>
  <si>
    <t>Dépassement du seuil de bon état pour une mesure du Carbone organique dissous, mais globale stabilité par rapport aux données des années précédentes.
Bactériologie de mauvaise qualité en raison de concentrations élevées en E. coli et en entérocoques : dégradation par rapport à l'année précédente.</t>
  </si>
  <si>
    <r>
      <rPr>
        <sz val="11"/>
        <color rgb="FF002060"/>
        <rFont val="Times New Roman"/>
        <family val="1"/>
      </rPr>
      <t>Bon état écologique physicochimique global : stabilité par rapport aux années précédentes.</t>
    </r>
    <r>
      <rPr>
        <sz val="11"/>
        <color theme="5"/>
        <rFont val="Times New Roman"/>
        <family val="1"/>
      </rPr>
      <t xml:space="preserve">
</t>
    </r>
    <r>
      <rPr>
        <sz val="11"/>
        <color rgb="FF002060"/>
        <rFont val="Times New Roman"/>
        <family val="1"/>
      </rPr>
      <t>Bactériologie de mauvaise qualité en raison de très fortes concentrations en entérocoques ainsi qu'en E. coli : dégradation par rapport à 'année précédente.</t>
    </r>
  </si>
  <si>
    <t>État écologique physicochimique bon : situation stable par rapport à l'année précédente.
Bactériologie de mauvaise qualité en raison des concentrations élevées en E. coli et en entérocoques, légère dégradation par rapport à l'année précédente.</t>
  </si>
  <si>
    <t>Comme l'année précédente, état écologique physicochimique bon.
Bactériologie de mauvaise qualité en raison de concentrations en E. coli et en entérocoques élevées : stabilité par rapport à l'année précédente.</t>
  </si>
  <si>
    <t>Nouveau suivi en 2022.
État écologique physicochimique déclassé : fortes concentrations en nutriments (phosphore total, orthophosphates, ammonium, nitrites).
Bactériologie de mauvaise qualité en raison de concentrations élevées en entérocoques en juin et en septembre.</t>
  </si>
  <si>
    <t>Commentaire uniquement sur le complément bactériologique.
Bactériologie de mauvaise qualité, avec une augmentation des concentrations en E. coli et en entérocoques : dégradation par rapport à l'année précédente.</t>
  </si>
  <si>
    <t>Commentaire uniquement sur le complément bactériologique.
La bactériologie de mauvaise qualité en raison de concentrations très élevées en E. coli et entérocoques, en sévère dégradation par rapport à l'année précédente.</t>
  </si>
  <si>
    <t>Commentaire uniquement sur le complément bactériologique.
Bactériologie de qualité moyenne, concentrations équivalentes les deux paramètres bactériologiques : stabilité par rapport à l'année précédente.</t>
  </si>
  <si>
    <t>Commentaire uniquement sur le complément bactériologique.
Bactériologie de qualité moyenne, avec une légère augmentation des concentrations pour les deux paramètres bactériologiques : situation en légère dégradation par rapport à l'année précédente.</t>
  </si>
  <si>
    <r>
      <rPr>
        <sz val="11"/>
        <color rgb="FF002060"/>
        <rFont val="Times New Roman"/>
        <family val="1"/>
      </rPr>
      <t>Commentaire uniquement sur le complément bactériologique.</t>
    </r>
    <r>
      <rPr>
        <sz val="11"/>
        <color theme="5"/>
        <rFont val="Times New Roman"/>
        <family val="1"/>
      </rPr>
      <t xml:space="preserve">
</t>
    </r>
    <r>
      <rPr>
        <sz val="11"/>
        <color rgb="FF002060"/>
        <rFont val="Times New Roman"/>
        <family val="1"/>
      </rPr>
      <t>Bactériologie de mauvaise qualité en raison de concentrations élevées en entérocoques : stabilité par rapport à l'année précédente.</t>
    </r>
  </si>
  <si>
    <t>Commentaire uniquement sur le complément bactériologique.
Bactériologie de mauvaise qualité en raison de concentrations élevées en entérocoques et en E. coli : dégradation par rapport à l'année précédente.</t>
  </si>
  <si>
    <t>Commentaire uniquement sur le complément bactériologique.
Nouveau suivi en 2022 pour la bactério.
Bactériologie de mauvaise qualité en raison de concentrations élevées en E. coli et en entérocoques en juin.</t>
  </si>
  <si>
    <t>Comme en 2020 (pas de suivi en 2021), l'état est médiocre en raison de concentrations élevées en carbone organique dissous.
Bactériologie moyenne en raison des concentrations en E. coli et en entérocoques : amélioration par rapport à 2020.</t>
  </si>
  <si>
    <t>Concentrations toujours élevées en carbone organique dissous : stabilité par rapport à l'année précédente.
Bactériologie de mauvaise qualité en raison des concentrations élevées en E. coli et en entérocoques : dégradation par rapport à l'année précédente.</t>
  </si>
  <si>
    <r>
      <rPr>
        <sz val="11"/>
        <color rgb="FF002060"/>
        <rFont val="Times New Roman"/>
        <family val="1"/>
      </rPr>
      <t>Comme en 2020 (pas de suivi en 2021), l'état est moyen en raison de fortes concentrations en carbone organique dissous.</t>
    </r>
    <r>
      <rPr>
        <sz val="11"/>
        <color theme="5"/>
        <rFont val="Times New Roman"/>
        <family val="1"/>
      </rPr>
      <t xml:space="preserve">
</t>
    </r>
    <r>
      <rPr>
        <sz val="11"/>
        <color rgb="FF002060"/>
        <rFont val="Times New Roman"/>
        <family val="1"/>
      </rPr>
      <t>Bactériologie mauvaise en raison de fortes concentrations en entérocoques en juin et en juillet : stabilité par rapport à 2020.</t>
    </r>
  </si>
  <si>
    <t>Commentaire uniquement sur le complément bactériologique.
Bactériologie de mauvaise qualité en raison de concentrations élevées en E. coli et en entérocoques au mois de juin : dégradation par rapport à l'année précédente.</t>
  </si>
  <si>
    <r>
      <rPr>
        <sz val="11"/>
        <color rgb="FF002060"/>
        <rFont val="Times New Roman"/>
        <family val="1"/>
      </rPr>
      <t>Comme l'année précédente, bon état écologique physicochimique.</t>
    </r>
    <r>
      <rPr>
        <sz val="11"/>
        <color theme="5"/>
        <rFont val="Times New Roman"/>
        <family val="1"/>
      </rPr>
      <t xml:space="preserve">
</t>
    </r>
    <r>
      <rPr>
        <sz val="11"/>
        <color rgb="FF002060"/>
        <rFont val="Times New Roman"/>
        <family val="1"/>
      </rPr>
      <t>Bactériologie de mauvaise qualité en raison de concentrations d'E. coli et d'entérocoques très élevées au mois de juin notamment : dégradation par rapport à l'année précédente.</t>
    </r>
  </si>
  <si>
    <t>Diminution des concentrations en carbone organique dissous, entrainant une amélioration de l'état écologique physicochimique par rapport à l'année précédente. Concentrations en phosphore total et en orthophosphates plus élevées que les années précédentes mais n'entrainant pas de déclassement.
Bactériologie de mauvaise qualité en raison de très fortes concentrations notamment en E. coli, mais également en entérocoques : dégradation par rapport à l'année précédente.</t>
  </si>
  <si>
    <t>Nouveau suivi en 2022.
Etat écologique physicochimique bon.
Bactériologie de mauvaise qualité en raison de concentrations élevées en E. coli et en entérocoques</t>
  </si>
  <si>
    <r>
      <rPr>
        <sz val="11"/>
        <color rgb="FF002060"/>
        <rFont val="Times New Roman"/>
        <family val="1"/>
      </rPr>
      <t>Comme l'année précédente, bon état écologique physicochimique.</t>
    </r>
    <r>
      <rPr>
        <sz val="11"/>
        <color theme="5"/>
        <rFont val="Times New Roman"/>
        <family val="1"/>
      </rPr>
      <t xml:space="preserve">
</t>
    </r>
    <r>
      <rPr>
        <sz val="11"/>
        <color rgb="FF002060"/>
        <rFont val="Times New Roman"/>
        <family val="1"/>
      </rPr>
      <t>Bactériologie de mauvaise qualité en raison de concentrations élevées en E.coli et entérocoques : stabilité par rapport à l'année précédente.</t>
    </r>
  </si>
  <si>
    <t>Commentaire uniquement sur le complément bactériologique.
Bactériologie de mauvaise qualité, avec une augmentation des concentrations pour les deux paramètres bactério, notamment au mois de juin. Dégradation par rapport à l'année précédente.</t>
  </si>
  <si>
    <t>Commentaire uniquement sur le complément bactériologique.
Bactériologie de mauvaise qualité, en raison de concentrations élevées en E.coli et entérocoques : dégradation par rapport à l'année précédente.</t>
  </si>
  <si>
    <t>Commentaire uniquement sur le complément bactériologique.
Bactériologie de qualité moyenne en raison des concentrations en E. coli et entérocoques : stabilité par rapport à l'année précédente.</t>
  </si>
  <si>
    <r>
      <rPr>
        <sz val="11"/>
        <color rgb="FF002060"/>
        <rFont val="Times New Roman"/>
        <family val="1"/>
      </rPr>
      <t>Les paramètres de l'état écologique physicochimique semblent en bon état : stabilité par rapport à l'année précédente.</t>
    </r>
    <r>
      <rPr>
        <sz val="11"/>
        <color theme="5"/>
        <rFont val="Times New Roman"/>
        <family val="1"/>
      </rPr>
      <t xml:space="preserve">
</t>
    </r>
    <r>
      <rPr>
        <sz val="11"/>
        <color rgb="FF002060"/>
        <rFont val="Times New Roman"/>
        <family val="1"/>
      </rPr>
      <t>Bactériologie de qualité médiocre en raison de concentrations plus élevées en entérocoques en mai : dégradation par rapport à l'année précédente.</t>
    </r>
  </si>
  <si>
    <r>
      <rPr>
        <sz val="11"/>
        <color rgb="FF002060"/>
        <rFont val="Times New Roman"/>
        <family val="1"/>
      </rPr>
      <t>Commentaire uniquement sur le complément bactériologique.</t>
    </r>
    <r>
      <rPr>
        <sz val="11"/>
        <color theme="5"/>
        <rFont val="Times New Roman"/>
        <family val="1"/>
      </rPr>
      <t xml:space="preserve">
</t>
    </r>
    <r>
      <rPr>
        <sz val="11"/>
        <color rgb="FF002060"/>
        <rFont val="Times New Roman"/>
        <family val="1"/>
      </rPr>
      <t>Bactériologie de mauvaise qualité en raison des concentrations élevées en E. coli et entérocoques. Dégradation par rapport à l'année précédente.</t>
    </r>
  </si>
  <si>
    <r>
      <rPr>
        <sz val="11"/>
        <color rgb="FF002060"/>
        <rFont val="Times New Roman"/>
        <family val="1"/>
      </rPr>
      <t>Etat écologique physicochimique moyen en raison notamment des concentrations dépassant le seuil de bon état pour le carbone organique dissous : stabilité par rapport aux années précédentes.</t>
    </r>
    <r>
      <rPr>
        <sz val="11"/>
        <color theme="5"/>
        <rFont val="Times New Roman"/>
        <family val="1"/>
      </rPr>
      <t xml:space="preserve">
</t>
    </r>
    <r>
      <rPr>
        <sz val="11"/>
        <color rgb="FF002060"/>
        <rFont val="Times New Roman"/>
        <family val="1"/>
      </rPr>
      <t>Bactériologie de mauvaise qualité en raison de fortes concentrations en E. coli et en entérocoques.
Dégradation par rapport à l'année précédente.</t>
    </r>
  </si>
  <si>
    <t>Les paramètres de l'état écologique physicochimique apparaissent dégradés : concentrations élevées en carbone organique dissous, concentrations et taux de saturation en oxygène sous le seuil de bon état et concentration élevées en phosphore total. Taux de saturation et concentration en oxygène dissous plus bas que l'année précédente : dégradation.
Bactériologie de qualité médiocre en raison des concentrations assez élevées en entérocoques : stabilité par rapport à l'année précédente.</t>
  </si>
  <si>
    <t>État bon à très bon sur l'ensemble des paramètres recherchés, mais concentration et taux de saturation en oxygène en dessous du seuil de bon état à deux reprises en juin et en novembre 2022. Stabilité par rapport aux années précédentes.</t>
  </si>
  <si>
    <t>Aucune photo de la station en 2022</t>
  </si>
  <si>
    <t>État écologique médiocre dans sa composante hydrobiologique : dégradation par rapport à l'année précédente en raison de la forte diminution de l'I2M2 (macroinvertébrés).</t>
  </si>
  <si>
    <t>État écologique moyen dans sa composante hydrobiologique : amélioration par rapport à l'année précédente en raison de la forte augmentation de l'I2M2 (macroinvertébrés).</t>
  </si>
  <si>
    <t>État écologique médiocre dans sa composante hydrobiologique : dégradation par rapport à l'année précédente en raison de la baisse de l'indice biologique diatomée.</t>
  </si>
  <si>
    <t>État écologique moyen dans sa composante hydrobiologique : dégradation par rapport à l'année précédente en raison de la légère diminution de l'I2M2 (macroinvertébrés).</t>
  </si>
  <si>
    <t>État écologique bon dans sa composante physicochimique, mais dégradé en moyen dans sa composante hydrobiologique.
Des pressions concernant 11 molécules de pesticides ou produits de dégradation, dont 1 dépassant le seuil de potabilité de la ressource.</t>
  </si>
  <si>
    <t>3 séries de mesures n'ont pas pu être réalisées en raison de rupture d'écoulement (août, septembre et octobre)</t>
  </si>
  <si>
    <t>Bon état global vis-à-vis des macropolluants. Des pressions concernant 9 molécules de pesticides ou produits de dégradation, dont 3 dépassant le seuil de potabilité de la ressource.</t>
  </si>
  <si>
    <t>Etat écologique physicochimique moyen en raison de désoxygénation du milieu, mais diminutions des concentrations en nitrates qui améliore l'état de la station.
Mauvaise qualité bactériologique.</t>
  </si>
  <si>
    <t>Sur les 6 séries de mesures initialement programmées, 3 n'ont pas pu être réalisées en raison de rupture d'écoulement (juillet, septembre et novembre)</t>
  </si>
  <si>
    <t>Sur les 6 séries de mesures initialement programmées, 4 n'ont pas pu être réalisées en raison de rupture d'écoulement (juin, juillet, septembre et novembre)</t>
  </si>
  <si>
    <t>Sur les 6 séries de mesures initialement programmées, 3 n'ont pas pu être réalisées en raison de rupture d'écoulement (juin, juillet et septembre)</t>
  </si>
  <si>
    <t>Sur les 6 séries de mesures initialement programmées, 5 n'ont pas pu être réalisées en raison de rupture d'écoulement (de mai à novembre)</t>
  </si>
  <si>
    <r>
      <rPr>
        <sz val="11"/>
        <color rgb="FF002060"/>
        <rFont val="Times New Roman"/>
        <family val="1"/>
      </rPr>
      <t>État écologique physicochimique moyen en raison de concentrations importantes de nutriments (nitrites, nitrates, phosphore et orthophosphates pouvant provenir de rejets d'assainissement) : légère amélioration par rapport à l'année précédente avec des concentrations globalement moins importantes, mais stabilité de l'état de la station par rapport aux années précédentes.</t>
    </r>
    <r>
      <rPr>
        <sz val="11"/>
        <color theme="5"/>
        <rFont val="Times New Roman"/>
        <family val="1"/>
      </rPr>
      <t xml:space="preserve">
</t>
    </r>
    <r>
      <rPr>
        <sz val="11"/>
        <color rgb="FF002060"/>
        <rFont val="Times New Roman"/>
        <family val="1"/>
      </rPr>
      <t>Bactériologie de mauvaise qualité en raison de présence toute l'année d'entérocoques : stabilité par rapport à l'année précédente.</t>
    </r>
  </si>
  <si>
    <t>Etat médiocre pour la biologie : retour à des valeurs observées jusqu'en 2018 pour l'IBD, mais habitat toujours aussi instable et perturbé que les années précédentes.
Concernant la physicochimie, les concentrations en nutriments sont toujours importantes, comme les années précédentes.
Mauvaise qualité bactériologique.</t>
  </si>
  <si>
    <t>État écologique moyen dans sa composante hydrobiologique : amélioration par rapport à l'année précédente en raison de l'augmentation de l'I2M2 (macroinvertébrés).
Mauvaise qualité bactériologique.</t>
  </si>
  <si>
    <t>État écologique bon dans ses composantes physicochimiques générales et hydrobiologiques. L'indice diatomée indique une amélioration de la qualité de l'eau, dans la continuité des résultats des années précédentes.</t>
  </si>
  <si>
    <t>Dégradation des paramètres physicochimiques par rapport aux années précédentes (bilan de l'oxygène). Composante biologique stable.
Mauvaise qualité bactériologique : stabilité par rapport à l'année précédente.</t>
  </si>
  <si>
    <t>Composante physicochimique générale bonne, et amélioration de la composante hydrobiologique en raison de l'augmentation de l'I2M2 (macroinvertébrés).
Mauvaise qualité bactériologique : dégradation par rapport à l'année précédente.</t>
  </si>
  <si>
    <t>Composantes physicochimique et hydrobiologique bonnes : stabilité par rapport à l'année précédente.
Mauvaise qualité bactériologique : stabilité par rapport à l'année précédente.</t>
  </si>
  <si>
    <t>État écologique bon dans sa composante hydrobiologique : amélioration par rapport à l'année précédente en raison de la forte augmentation de l'I2M2 (macroinvertébrés).
Mauvaise qualité bactériologique : stabilité par rapport à l'année précédente.</t>
  </si>
  <si>
    <t>Comme l'année précédente, état dégradé en mauvais en raison de concentrations en matières phosphorées qui semblent tracer des impacts de rejets d'eaux usées.
Moins de pesticides sont quantifiés sur la station par rapport à l'année précédente, avec à peu près le même nombre de substances dépassant le seuil de potabilité.</t>
  </si>
  <si>
    <t>État dégradé en moyen en raison de concentrations en nitrates relativement élevées : amélioration par rapport à l'année précédente.
Un même nombre de pesticides est quantifié, avec moins de substances dépassant le seuil de potabilité par rapport à l'année précédente.</t>
  </si>
  <si>
    <t>État dégradé en médiocre en raison du bilan oxygène, avec des concentrations et un taux de saturation en oxygène faibles ainsi que des concentrations en nutriments (nitrites et nitrates) élevées : dégradation par rapport à l'année précédente.
Moins de pesticides sont quantifiés et dépassent le seuil de potabilité par rapport à l'année précédente.</t>
  </si>
  <si>
    <t>Amélioration de la composante physicochimique en bon état, avec une diminution des concentrations en nitrates.
Un même nombre de pesticides est quantifié mais il est à noter qu'aucune substance ne dépasse le seuil de potabilité, comme l'année précédente.</t>
  </si>
  <si>
    <t>Présence de pesticides en eaux brutes avec quantification de 3 molécules de pesticides ou produits de dégradation, dont 2 dépassant le seuil de potabilité.</t>
  </si>
  <si>
    <t>Une seule série de mesures du fait des conditions hydrologiques à la station (assec), ne dépassant pas les seuils de bon état.</t>
  </si>
  <si>
    <t>État écologique bon dans sa composante physicochimique générale : situation stable par rapport aux années précédentes.
Un plus grand nombre de pesticides est quantifié mais une seule substance dépasse le seuil de potabilité par rapport à l'année précédente.</t>
  </si>
  <si>
    <t>Comme l'année précédente, malgré un bon état de la composante physicochimique, l'état écologique est moyen en raison de sa composante hydrobiologique. Situation stable par rapport à l'année précédente.
Mauvaise qualité bactériologique : dégradation par rapport à l'année précédente.</t>
  </si>
  <si>
    <t>Amélioration de l'état écologique hydrobiologique en moyen, en raison de l'augmentation de l'I2M2 (macroinvertébrés) mais qui traduirait plutôt la variation interannuelle plus qu’une réelle amélioration .Comme l'année précédente, l'état écologique physicochimique est moyen en raison de la dégradation du bilan oxygène.
Mauvaise qualité bactériologique, mais tout de même amélioration par rapport à l'année précédente.</t>
  </si>
  <si>
    <t>Nouveau suivi en 2022.
Une seule série de mesures du fait des conditions hydrologiques à la station (assec), ne dépassant pas les seuils de bon état pour les paramètres de l'état écologique physicochimique.
Bactériologie de mauvaise qualité en raison de concentrations importantes en entérocoques.</t>
  </si>
  <si>
    <t>La composante physicochimique de l'état écologique est stable par rapport à l'année précédente, et la composante hydrobiologique est en légère amélioration avec une augmentation de l'I2M2 passant en bon état.
Mauvaise qualité bactériologique : dégradation par rapport à l'année précédente.</t>
  </si>
  <si>
    <t>Composantes physicochimique et hydrobiologique stables, se maintenant en bon état.
Mauvaise qualité bactériologique : dégradation par rapport à l'année précédente.</t>
  </si>
  <si>
    <r>
      <rPr>
        <sz val="11"/>
        <color rgb="FF002060"/>
        <rFont val="Times New Roman"/>
        <family val="1"/>
      </rPr>
      <t>État écologique physicochimique moyen en raison du bilan oxygène (oxygène dissous, taux de saturation en oxygène et COD) : stabilité par rapport à l'année précédente, même si le taux de saturation en oxygène est légèrement plus bas que les années précédentes.</t>
    </r>
    <r>
      <rPr>
        <sz val="11"/>
        <color theme="5"/>
        <rFont val="Times New Roman"/>
        <family val="1"/>
      </rPr>
      <t xml:space="preserve">
</t>
    </r>
    <r>
      <rPr>
        <sz val="11"/>
        <color rgb="FF002060"/>
        <rFont val="Times New Roman"/>
        <family val="1"/>
      </rPr>
      <t>Bactériologie de mauvaise qualité essentiellement en raison de concentrations élevées en entérocoques : stabilité par rapport à l'année précédente.</t>
    </r>
  </si>
  <si>
    <t>Composante physicochimique globale de l'état écologique en état moyen, en raison de désoxygénation en période estivale. Situation stable par rapport à l'année précédente.
Mauvaise qualité bactériologique : stabilité par rapport à l'année précédente.</t>
  </si>
  <si>
    <t>Composantes physicochimique et hydrobiologique stables, se maintenant en bon état.
Mauvaise qualité bactériologique : légère dégradation par rapport à l'année précédente.</t>
  </si>
  <si>
    <t>Présence de pesticides en eaux brutes avec quantification de 9 molécules de pesticides ou produits de dégradation, dont 3 dépassant le seuil de potabilité.</t>
  </si>
  <si>
    <t>Un plus grand nombre de pesticides est quantifié (11) mais une seule substance dépasse le seuil de potabilité par rapport à l'année précédente.</t>
  </si>
  <si>
    <t>Présence de pesticides en eaux brutes avec quantification de 11 molécules de pesticides ou produits de dégradation, dont 3 dépassant le seuil de potabilité.</t>
  </si>
  <si>
    <t>Présence de pesticides en eaux brutes avec quantification de 8 molécules de pesticides ou produits de dégradation, dont 2 dépassant le seuil de potabilité.</t>
  </si>
  <si>
    <t>La composante physicochimique de l'état écologique est stable par rapport à l'année précédente, et la composante hydrobiologique est en amélioration avec une forte augmentation de l'I2M2 passant en bon état.
Mauvaise qualité bactériologique : stabilité par rapport à l'année précédente.</t>
  </si>
  <si>
    <t>Composante physicochimique de l'état écologique dégradé, en raison de fortes concentrations en nutriments. Composante hydrobiologique en bon état en raison de la note IDB.
Mauvaise qualité bactériologique.</t>
  </si>
  <si>
    <t>Les indices hydrobiologiques maintiennent la station en état médiocre.
Mauvaise qualité bactériologique : dégradation par rapport à l'année précédente.</t>
  </si>
  <si>
    <t>Qualité bactériologique moyenne : légère dégradation par rapport à l'année précédente.</t>
  </si>
  <si>
    <t>Présence de pesticides en eaux brutes avec quantification de 6 molécules de pesticides ou produits de dégradation, dont une seule dépassant le seuil de potabilité.</t>
  </si>
  <si>
    <t>Composante hydrobiologique de l'état écologique dégradé, en raison de la baisse de l'I2M2 passant en état moyen : dégradation par rapport à l'année précédente.
Mauvaise qualité bactériologique : stabilité par rapport à l'année précédente.</t>
  </si>
  <si>
    <t>L'état biologique est dégradé en moyen en raison d'une forte baisse de l'I2M2, traduisant une perturbation importante du milieu par rapport à l'année précédente.
Mauvaise qualité bactériologique : dégradation par rapport à l'année précédente.</t>
  </si>
  <si>
    <t>Présence de pesticides en eaux brutes avec quantification de 12 molécules de pesticides ou produits de dégradation, dont 2 dépassant le seuil de potabilité.</t>
  </si>
  <si>
    <t>Présence de pesticides en eaux brutes avec quantification de 18 molécules de pesticides ou produits de dégradation, dont 5 dépassant le seuil de potabilité.
Mauvaise qualité bactériologique.</t>
  </si>
  <si>
    <t>Comme l'année précédente, malgré la composante physicochimiques toujours dégradée liée à de fortes concentrations en carbone organique dissous, la composante hydrobiologique est classée en très bon état.
Mauvaise qualité bactériologique : dégradation par rapport à l'année précédente.</t>
  </si>
  <si>
    <t>Comme en 2020 (absence de suivis en 2021), malgré des composantes physicochimiques  qualifiées de moyennes en raison de fortes concentration en carbone organique, l'état biologique apparait très bon.
Mauvaise qualité bactériologique : stabilité par rapport à l'année précédente.</t>
  </si>
  <si>
    <t>Etat écologique hydrobiologique moyen révélé par les macroinvertébrés (absence de suivi diatomées). Il n’apparait pas d'évolution notable entre ces résultats et ceux des précédents suivis sur cette station.</t>
  </si>
  <si>
    <r>
      <rPr>
        <sz val="11"/>
        <color rgb="FF002060"/>
        <rFont val="Times New Roman"/>
        <family val="1"/>
      </rPr>
      <t>Les indices hydrobiologiques maintiennent la station en bon état.</t>
    </r>
    <r>
      <rPr>
        <sz val="11"/>
        <color theme="5"/>
        <rFont val="Times New Roman"/>
        <family val="1"/>
      </rPr>
      <t xml:space="preserve">
</t>
    </r>
    <r>
      <rPr>
        <sz val="11"/>
        <color rgb="FF002060"/>
        <rFont val="Times New Roman"/>
        <family val="1"/>
      </rPr>
      <t>Mauvaise qualité bactériologique : dégradation par rapport à l'année précédente.</t>
    </r>
  </si>
  <si>
    <t>La composante physicochimique de l'état écologique est stable par rapport à l'année précédente, et la composante hydrobiologique est en amélioration avec une nette augmentation de l'I2M2 passant en très bon état.
Mauvaise qualité bactériologique : dégradation par rapport à l'année précédente.</t>
  </si>
  <si>
    <t>La composante physicochimique de l'état écologique est en amélioration (diminution des concentrations en carbone organique dissous) par rapport à l'année précédente, et la composante hydrobiologique est stable en bon état.
Mauvaise qualité bactériologique : dégradation par rapport à l'année précédente.</t>
  </si>
  <si>
    <t>La composante physicochimique de l'état écologique est stable en bon état par rapport à l'année précédente. La composante hydrobiologique est en dégradation avec une très légère diminution de l'I2M2 passant en état moyen et semblant traduire les variations interannuelles naturelles.
Mauvaise qualité bactériologique : stabilité par rapport à l'année précédente.</t>
  </si>
  <si>
    <t>Présence de pesticides en eaux brutes avec quantification de 7 molécules de pesticides ou produits de dégradation, dont 1 dépassant le seuil de potabilité.</t>
  </si>
  <si>
    <t>Présence de pesticides en eaux brutes avec quantification de 6 molécules de pesticides ou produits de dégradation, dont 1 dépassant le seuil de potabilité.</t>
  </si>
  <si>
    <t>Mauvaise qualité bactériologique : dégradation par rapport à l'année précédente.
Présence de pesticides en eaux brutes avec quantification de 12 molécules de pesticides ou produits de dégradation, dont 4 dépassant le seuil de potabilité.</t>
  </si>
  <si>
    <t>Qualité bactériologique moyenne : stabilité par rapport à l'année précédente.
Présence de pesticides en eaux brutes avec quantification de 11 molécules de pesticides ou produits de dégradation, dont 3 dépassant le seuil de potabilité</t>
  </si>
  <si>
    <t>La composante physicochimique de l'état écologique est stable en bon état par rapport à l'année précédente.
Mauvaise qualité bactériologique : dégradation par rapport à l'année précédente.</t>
  </si>
  <si>
    <t>Mauvaise qualité bactériologique : dégradation par rapport à l'année précédente.
Présence de pesticides en eaux brutes avec quantification de 9 molécules de pesticides ou produits de dégradation, dont 1 dépassant le seuil de potabilité.</t>
  </si>
  <si>
    <r>
      <rPr>
        <sz val="11"/>
        <color rgb="FF002060"/>
        <rFont val="Times New Roman"/>
        <family val="1"/>
      </rPr>
      <t>Etat écologique physicochimique en état moyen comme l'année précédente, en raison de concentrations élevées en carbone organique dissous.</t>
    </r>
    <r>
      <rPr>
        <sz val="11"/>
        <color theme="5"/>
        <rFont val="Times New Roman"/>
        <family val="1"/>
      </rPr>
      <t xml:space="preserve">
</t>
    </r>
    <r>
      <rPr>
        <sz val="11"/>
        <color rgb="FF002060"/>
        <rFont val="Times New Roman"/>
        <family val="1"/>
      </rPr>
      <t>Très légère amélioration des indices de la composante hydrobiologique de l'état écologique, sans influence sur la classe globale qui reste moyenne.</t>
    </r>
  </si>
  <si>
    <t>Sur 12 séries de mesures annuelles initialement programmées, 8 n'ont pas pu être réalisées en raison de rupture d'écoulement (de mai à décembre)</t>
  </si>
  <si>
    <t>Evaluation aval Cognac</t>
  </si>
  <si>
    <t>Evaluation amont Cognac</t>
  </si>
  <si>
    <t>Evaluation bilan de la Guirlande avant confluence avec la Charente (la station 05013650 se trouvant déjà dans un des bras de la Charente)</t>
  </si>
  <si>
    <t>Evaluation bilan de la Charraud</t>
  </si>
  <si>
    <t>Evaluation bilan des Eaux-Claires</t>
  </si>
  <si>
    <t>Référence tête de bassin Anguienne</t>
  </si>
  <si>
    <t>Evaluation bilan partie non domaniale du fleuve Charente</t>
  </si>
  <si>
    <t>AVIS sur le BILAN des résultats recueillis en 2022 dans le cadre du RECEMA Charente transmis à l'Agence de l'eau Adour-Garonne (SQE)</t>
  </si>
  <si>
    <t>Référence amont de la masse d'eau</t>
  </si>
  <si>
    <t>Evaluation bilan avant confluence Tardoire</t>
  </si>
  <si>
    <t>Station bilan de la masse d'eau (future station de suivi hydrométrique à partir de 2023)</t>
  </si>
  <si>
    <r>
      <rPr>
        <sz val="11"/>
        <color rgb="FF002060"/>
        <rFont val="Times New Roman"/>
        <family val="1"/>
      </rPr>
      <t>Retour en bon état pour les paramètres oxygène dissous et taux de aturation en oxygène par rapport à l'année précédente.</t>
    </r>
    <r>
      <rPr>
        <sz val="11"/>
        <color theme="5"/>
        <rFont val="Times New Roman"/>
        <family val="1"/>
      </rPr>
      <t xml:space="preserve">
</t>
    </r>
    <r>
      <rPr>
        <sz val="11"/>
        <color rgb="FF002060"/>
        <rFont val="Times New Roman"/>
        <family val="1"/>
      </rPr>
      <t>Bactériologie de mauvaise qualité en raison de pics d'entérocoques : stabilité par rapport à l'année précédente</t>
    </r>
  </si>
  <si>
    <r>
      <rPr>
        <sz val="11"/>
        <color rgb="FF002060"/>
        <rFont val="Times New Roman"/>
        <family val="1"/>
      </rPr>
      <t>État écologique médiocre dans sa composante hydrobiologique : dégradation par rapport à l'année précédente en raison de la forte chute de l'I2M2 (macroinvertébrés).</t>
    </r>
    <r>
      <rPr>
        <sz val="11"/>
        <color theme="5"/>
        <rFont val="Times New Roman"/>
        <family val="1"/>
      </rPr>
      <t xml:space="preserve">
</t>
    </r>
    <r>
      <rPr>
        <sz val="11"/>
        <color rgb="FF002060"/>
        <rFont val="Times New Roman"/>
        <family val="1"/>
      </rPr>
      <t>Retour en bon état pour les paramètres oxygène dissous et taux de saturation en oxygène par rapport à l'année précédente.</t>
    </r>
  </si>
  <si>
    <r>
      <rPr>
        <sz val="11"/>
        <color rgb="FF002060"/>
        <rFont val="Times New Roman"/>
        <family val="1"/>
      </rPr>
      <t>Commentaire uniquement sur le complément bactériologique.</t>
    </r>
    <r>
      <rPr>
        <sz val="11"/>
        <color theme="5"/>
        <rFont val="Times New Roman"/>
        <family val="1"/>
      </rPr>
      <t xml:space="preserve">
</t>
    </r>
    <r>
      <rPr>
        <sz val="11"/>
        <color rgb="FF002060"/>
        <rFont val="Times New Roman"/>
        <family val="1"/>
      </rPr>
      <t>Bactériologie de mauvaise qualité en raison de pics d'entérocoques : stabilité par rapport à l'année précédente</t>
    </r>
  </si>
  <si>
    <t>Etat écologique physicochimique moyen en raison d'altération du bilan oxygène (de faible taux de saturation en oxygène en septembre et novembre 2022) et de concentrations importantes de nutriments en mars et mai 2022 (nitrates). L'ensemble est tout de même en amélioration au regard de l'année précédente, avec une diminution des concentrations en nitrates notable.
Bactériologie de mauvaise qualité en raison d'entérocoques toute l'année et d'une augmentation des concentrations en E. coli. Dégradation par rapport à l'année précédente.</t>
  </si>
  <si>
    <t>Station située sur un petit affluent du Beau dont le bassin versant constitue la masse d'eau</t>
  </si>
  <si>
    <t>Commentaire uniquement sur le complément bactériologique.
Bactériologie de mauvaise qualité en raison de présence toute l'année d'entérocoques : dégradation par rapport à l'année précédente.</t>
  </si>
  <si>
    <t>État écologique physicochimique mauvais : fortes concentrations en nutriments (phosphore total, orthophosphates, ammonium, nitrates, nitrites), et déclassement également liés aux paramètres concentration et taux de saturation en oxygène dissous. Globale stabilité par rapport à l'année précédente.</t>
  </si>
  <si>
    <t>Plusieurs prélèvements n'ont pas pu être réalisés pour cause d'assec, les données étudiées ici sont donc partielles et leur interprétation est à nuancer. État écologique physicochimique moyen en raison de concentrations en nitrates dépassant le seuil de bon état. Taux de saturation en oxygène dissous légèrement sous le seuil de bon état. Amélioration par rapport à l'année précédente, mais à nuancer.</t>
  </si>
  <si>
    <t>La composante hydrobiologique est en amélioration avec une augmentation de l'I2M2 passant de mauvais état à un état médiocre.
Mauvaise qualité bactériologique : stabilité par rapport à l'année précédente.</t>
  </si>
  <si>
    <t>Comme en 2020 (absence de suivis en 2021), malgré des composantes physicochimiques qualifiées de médiocre en raison de fortes concentration en carbone organique, l'état biologique apparait très bon.
Qualité bactériologique moyenne : amélioration par rapport à l'année précédente.</t>
  </si>
  <si>
    <t>Sur 303 molécules recherchées, 13 sont quantifiées sur cette station, dont 7 avec dépassement du seuil de potabilité (0,1µg/l) : le diméthénamide, le metaldéhyde, le metazClESA, le metazClOXA, le métolachlore total, le metolClESA et le metolClOXA. La concentration maximale est mesurée sur le métolachlore total en juin (0,56µg/l).
Les molécules quantifiées et en dépassement de seuil de potabilité sont plus nombreuses que l'année précédente.</t>
  </si>
  <si>
    <t>Bon état écologique, aussi bien dans sa composante physicochimique globale qu'hydrobiologique. 
Mauvaise qualité bactériologique.</t>
  </si>
  <si>
    <t>Sur 303 molécules recherchées, 11 sont quantifiées sur cette station, dont 3 avec dépassement du seuil de potabilité (0,1µg/l) : le metolaClESA, le clopyralid et l'AlaClESA. La concentration maximale est mesurée sur le metolClESA en mars (0,7µg/l). Les molécules en dépassement de seuil de potabilité sont plus nombreuses que l'année précédente.</t>
  </si>
  <si>
    <t>Bilan oxygène dégradé avec des concentrations et des taux de saturation en oxygène plus faibles que l'année précédente et concentrations en phosphore total élevées pouvant provenir de rejets d'assainissement qui dégradent l'état de la station.
Qualité bactériologique médiocre : stabilité par rapport à l'année précédente.</t>
  </si>
  <si>
    <t>05013215</t>
  </si>
  <si>
    <t>ruisseau le romède</t>
  </si>
  <si>
    <t>Les paramètres de l'état  physicochimique apparaissent en bon état. L'ensemble des paramètres sont en dessous des seuils de dégradations</t>
  </si>
  <si>
    <t>La station reste toujours en état de dégradation  revanche, on note une légère amélioration  de l'oxygènation et de la saturation en oxygène. De plus, on remarque que les teneurs en Phosphate total sont en améliorations comparées aux années précédentes. Les nitrates restes en état moyen pour le premier trimestre 2023. Ces concentrations sont dus au ruissellement qui lessive les sols et alimente le cours d'eau en éléments nutritifs.</t>
  </si>
  <si>
    <t>Les paramètres de l'état écologique physicochimique semblent en bon état : stabilité par rapport aux années précédentes.</t>
  </si>
  <si>
    <t>pas de commentaire</t>
  </si>
  <si>
    <t>Concernant la bactériologie : les ecolis et les entérocoques montre que la masse d'eau est dégradée en médiocre tout au long de l'année. Les tendances semble stables par rapport aux années précédentes</t>
  </si>
  <si>
    <t xml:space="preserve">Les paramètres physicochimiques présentés ci-dessus sont stables au cours du temps leur variabilité n'est dû qu'a la saisonnalité. </t>
  </si>
  <si>
    <t xml:space="preserve">Concernant la bactériologie : la station semble en état médiocre a moyen selon la saison. Cela semble montrer une certaine stabilité par rapport aux années précédentes. </t>
  </si>
  <si>
    <t xml:space="preserve">Sur 303 molécules recherchées, 10 sont quantifiées sur cette station, dont 3 avec dépassement du seuil de potabilité (0,1µg/l) : le metolaClESA  Cmax =0,54µg/l  en novembre et ayant une Cmoyen =0,35µg/l </t>
  </si>
  <si>
    <t>Les nitrates restes élevés en début d'années avec déclassement en moyen de la station. Concernant la bactériologie, celle-ci est élevée et déclasse la station en état médiocre.</t>
  </si>
  <si>
    <t>Concernant la Bactériologie : les résultats d'ecoli montrent que la station est en état moyen toute l'année et les résultats acquis sur les entérocoques montrent un pic en septembre-octobre.</t>
  </si>
  <si>
    <t>Concernant les phytosanitaires, sur 288 molécules recherchées, 15 molécules sont quantifiées et 2 dépassent les seuils AEP : Metolachlor OXA avec un Cmax = 0.77µg/l</t>
  </si>
  <si>
    <r>
      <rPr>
        <sz val="11"/>
        <color rgb="FF002060"/>
        <rFont val="Times New Roman"/>
        <family val="1"/>
      </rPr>
      <t>Comme l'année précédente, bon état écologique physicochimique.</t>
    </r>
    <r>
      <rPr>
        <sz val="11"/>
        <color theme="5"/>
        <rFont val="Times New Roman"/>
        <family val="1"/>
      </rPr>
      <t xml:space="preserve">
</t>
    </r>
    <r>
      <rPr>
        <sz val="11"/>
        <color rgb="FF002060"/>
        <rFont val="Times New Roman"/>
        <family val="1"/>
      </rPr>
      <t>Bactériologie de médiocre qualité en raison de concentrations d'E. coli et d'entérocoques très élevées au mois de juillet et aout notamment : stabilité  par rapport à l'année précédente.</t>
    </r>
  </si>
  <si>
    <t xml:space="preserve">Sur 301 molécules recherchées, 6 sont quantifiées sur cette station, dont 3 avec dépassement du seuil de potabilité (0,1µg/l) :  Metolachlor OXA = 0.21 µg/l
Metolachlor ESA =0.43µg/l
Métazachlore ESA = 0.11µg/l
</t>
  </si>
  <si>
    <t>État écologique physicochimique bon : situation stable par rapport à l'année précédente._x000D_
Bactériologie de mauvaise qualité en raison des concentrations élevées en E. coli et en entérocoques, en stabilité par rapport a l'année précédente.</t>
  </si>
  <si>
    <t>Dépassement du seuil de bon état pour une mesure du Carbone organique dissous, mais globale stabilité par rapport aux données des années précédentes._x000D_
Bactériologie état de qualité moyen en raison de concentrations élevées en E. coli et en entérocoques.</t>
  </si>
  <si>
    <t>Les nitrates sont en état médiocre sur cette station. La bactériologie elle présente un état mauvais.</t>
  </si>
  <si>
    <t xml:space="preserve">Dégradation des paramètres physicochimique notamment dû au taux de saturation qui à tendance à diminuer fortement durant mai et novembre. Les teneurs en nitrates sont classées en état moyen à médiocre au cours de l'année. concernant la bactériologie, celle-ci déclasse la station en état moyen que cela soit pour les entérocoques ou pour les ecolis. </t>
  </si>
  <si>
    <t>Commentaire uniquement sur le complément bactériologique._x000D_
Bactériologie en mauvaise qualité dégradée par les entérocoques et les E.coli : stabilité  par rapport à l'année précédente.</t>
  </si>
  <si>
    <t>Commentaire uniquement sur le complément bactériologique._x000D_
Bactériologie état moyen, on peut soutenir une amélioration de la station sur ce compartiment.</t>
  </si>
  <si>
    <t>Bactériologie état moyen, on peut soutenir une amélioration de la station sur ce compartiment.</t>
  </si>
  <si>
    <t>Commentaire uniquement sur le complément bactériologique.
Bactériologie de mauvaise qualité, avec une stabilité  des concentrations en E. coli et en entérocoques par rapport aux années précédentes</t>
  </si>
  <si>
    <t>Sur 285 molécules recherchées, 8 ont été quantifiés et aucune ne dépasse le seuil de potabilité AEP à 0,1 µg/l. Stabilité par rapport à l'année 2022.</t>
  </si>
  <si>
    <t>A partir des observations des paramètres physicochimiques présentés, nous pouvons conclure à une stabilité de l'état physicochimique pour l'année 2023. En revanche, pour la bactériologie on remarque qu'elle est en état moyen lors de la periode estivale que cela soit pour les E.coli ou les Entérocoques.</t>
  </si>
  <si>
    <t>Sur 285 molécules recherchées, 9 ont été quantifiés et 3 présentes des concentrations supérieures ou égales au seuil de potabilité de l'eau AEP = 0,1µg/l. Parmi ces molécules on retrouve : le fosétyl aluminium ayant un pic Cmax = 0.19µg/l, le métolachlor OXA ayant eu un pic à 0.1µg/l et le métolachlor ESA Cmax = 0.22µg.l. Par rapport à l'année passée, on retrouve 3 molécules supplémentaires : Propyzamide, Diméthénamide, 2-hydroxy atrazine. Nous pouvons donc dire que la situation phytos s'est dégradées sur cette station</t>
  </si>
  <si>
    <t xml:space="preserve">Commentaire sur le complément bactériologique et nitrates ._x000D_
Bactériologie dégradée en mauvaise qualité par les entérocoques et les E. coli. les concentrations sont particulièrement élevées en E.coli pour la période estivale._x000D_
Concernant les nitrates, on remarque que la station est en état médiocre pour toutes les périodes de prélèvement._x000D_
</t>
  </si>
  <si>
    <t>"Commentaire uniquement sur le complément bactériologique.
Bactériologie de mauvaise qualité en raison de concentrations en entérocoques importantes en juin comme l'année 2022 : stabilité par rapport à l'année précédente."
Les Nitrates sont en état Médiocres sur tout les prélèvement au cours de l'année 2023 comme pour les années précédentes.</t>
  </si>
  <si>
    <t>Pour l'année 2023, l'état écologique physicochimique moyen en raison de concentrations importantes de nutriments (nitrites, nitrates, phosphore et orthophosphates pouvant provenir de rejets d'assainissement). _x000D_
Bactériologie de mauvaise qualité en raison de présence toute l'année d'entérocoques : stabilité par rapport à l'année précédente.</t>
  </si>
  <si>
    <t xml:space="preserve">Au regard des éléments physicochimiques présentés, nous pouvons voir des pics en COD en fin d'année 2023, en corrélation avec une diminution du taux d'oxygène et une augmentation importantes des éléments nutritifs : notamment ammonium et nitrites de ce fait nous pouvons conclure à une dégradation de l''état physicochimique de la station. </t>
  </si>
  <si>
    <t>Au regard des paramètres physicochimiques pour l'année 2023, nous pouvons conclure à une dégradation de l'état de la station. En effet, les pics de Carbonne organique dissous et les taux de saturation en oxygène montre une accentuation de la dégradation de l'état écologique physicochimique. De plus, les éléments nutritifs comme les nitrates montrent un état médiocre concernant ce paramètre. Enfin concernant la bactériologie, on constate que l'état est moyen tout au long de l'année concernant les entérocoques ou les e.coli.</t>
  </si>
  <si>
    <t>Concernant les paramètres physicochimiques présentés ci-dessus, on remarque une relative stabilité de l'ensemble de ceux-ci. Les Nitrates sont en état Moyen à Médiocre sur tout les prélèvement au cours de l'année 2023 comme pour les années précédentes. Concernant la bactériologie, celle-ci reste dégradée comme les années précédentes.</t>
  </si>
  <si>
    <t>La station est en état de stabilité pour l'année 2023 par rapport aux années précédentes avec toujours un déclassement lié aux éléments nutritifs et également liés à  une mauvaise qualité bactériologique : dégradation par rapport à l'année précédente.</t>
  </si>
  <si>
    <t>Commentaire uniquement sur le complément bactériologique._x000D_
Bactériologie de mauvaise qualité en raison de concentrations élevées en entérocoques et e.coli : stabilité par rapport à l'année précédente.</t>
  </si>
  <si>
    <t>Commentaire sur le complément bactériologique._x000D_
Bactériologie de mauvaise qualité en raison de concentrations élevées en entérocoques pour l'ensemble de l'année 2023 : situation stable par rapport aux années précédentes.</t>
  </si>
  <si>
    <t>Sur 285 molécules recherchées, 7 ont été quantifiés et 1 dépasse le seuil de potabilité à 0,1µg/l. Il s'agit du métolachlor ESA avec un Cmax = 0,15µg.l</t>
  </si>
  <si>
    <t>Commentaire uniquement sur le complément bactériologique._x000D_
Bactériologie de mauvaise qualité pour l'année 2023 en raison de concentrations élevées en entérocoques ainsi qu'en E. coli. Augmentation importante lors de la période estivale. la situation semble en stabilité par rapport à l'année précédente.</t>
  </si>
  <si>
    <t>En 2023, sur 285 molécules, 13 ont été quantifiés et 6 dépassent le seuil de potabilité de l'eau à 0,1µg/l. La liste de ces molécules est la suivante : Métolachlore total, Glyphosate, Métobromuron, AMPA, fosétyl-Al, Metolachlor ESA. Par rapport à l'année 2022, nous avons détecté 3 molécules supplémentaires nous pouvons donc dire que la situation est relativement stable.</t>
  </si>
  <si>
    <t xml:space="preserve">Pour l'année 2023, les paramètres physicochimiques semblent en stabilité sur la station, il est à noter le fort pic de concentration en COD en décembre en lien surement avec les fortes précipitations qui ont eu lieu à cette période.
Concernant le compartiment de la bactériologie, les entérocoques sont sous le seuil de bon état en revanche les concentrations en e.coli elles sont en état moyen à médiocre. </t>
  </si>
  <si>
    <t xml:space="preserve">Pour l'année 2023, sur 285 molécules recherchées, 6 ont été quantifiés. 1 seule dépasse le seuil de potabilité de 0,1µg/l : l'atrazine déisopropyl </t>
  </si>
  <si>
    <t xml:space="preserve">Pour l'année 2023, la situation bactériologique de la station est stable par rapport aux années précédentes. Les entérocoques et les e.coli sont en état moyen tout au long de l'année. </t>
  </si>
  <si>
    <t>Qualité bactériologique moyenne en stabilité par rapport à l'année précédente</t>
  </si>
  <si>
    <t>pour l'année 2023, on observe un fort pic d'ammonium en septembre. De plus concernant la bactériologie relevé sur les différentes périodes d'échantillonnage, on remarque que la qualité est dégradée en état moyen.</t>
  </si>
  <si>
    <t>Etat écologique physicochimique moyen en raison d'altération du COD. Les concentrations en nitrates sont très élevés et déclasse en état mauvais la station sur tout la première partie de l'année. _x000D_
Bactériologie de mauvaise qualité en raison d'entérocoques toute l'année et d'une augmentation des concentrations en E. coli. Stabilité par rapport à l'année précédente.</t>
  </si>
  <si>
    <t xml:space="preserve">Etat de la station en stabilité par rapport aux éléments physicochimiques et en comparaison des années précédentes. </t>
  </si>
  <si>
    <t>Mauvaise qualité bactériologique : stabilité par rapport à l'année précédente."</t>
  </si>
  <si>
    <t>Pour l'année 2023, on note une amélioration du carbone organique dissous mais on continue d'observer une des concentrations déclassantes en éléments nutritifs notamment en nitrates nitrites et phosphates</t>
  </si>
  <si>
    <t>Sur 301 molécules recherchées, 7 sont quantifiées sur cette station, dont 3 avec dépassement du seuil de potabilité (0,1µg/l) : Glyphosate, AMPA, Metolachlor ESA</t>
  </si>
  <si>
    <t xml:space="preserve">En 2023, la station présente une relative stabilité de ses paramètres physicochimiques qui restent globalement en mauvais état notamment pour les concentrations en éléments nutritifs. Concernant les phytos, la station est toujours stable et est toujours marquée par la présence de glyphosate, AMPA et metolachlor. </t>
  </si>
  <si>
    <t>pour l'année 2023 : État écologique physicochimique déclassé en raison du taux de saturation et des concentrations en oxygène dissous faibles, ainsi que des fortes concentrations en nitrites et en nitrates. On retrouve les mêmes tendances que l'année 2022.</t>
  </si>
  <si>
    <t xml:space="preserve">Sur 300 molécules recherchées, 5 sont quantifiées au moins une fois soit une de plus par rapport à l'année 2022.  1 dépassant le seuil de potabilité (0,1µg/l) : le metolClESA en novembre (1,19µg/l)
</t>
  </si>
  <si>
    <t>État dégradé en médiocre en raison du bilan oxygène, avec des concentrations et un taux de saturation en oxygène faibles ainsi que des concentrations en nutriments (nitrites et nitrates) élevées : stabilité par rapport à l'année précédente._x000D_
une certaine équivalence du nombre de pesticides sont quantifiés et dépassent le seuil de potabilité comme pour l'année 2022</t>
  </si>
  <si>
    <t xml:space="preserve">pour 2023 : État écologique physicochimique bon : situation stable par rapport aux années précédentes, les concentrations en nutriments notamment NO3- restes en état médiocre, proche de l'état mauvais. </t>
  </si>
  <si>
    <t>Sur 301 molécules recherchées, 9 sont quantifiées au moins une fois,  dont 2 dépassant le seuil de potabilité (0,1µg/l) : le metolachlore total en juillet (0,127µg/l).</t>
  </si>
  <si>
    <t>État écologique bon dans sa composante physicochimique générale : situation stable par rapport aux années précédentes.
nombre de pesticides stable également dans le nombre de détection et dans les principaux dépassement de seuil AEP</t>
  </si>
  <si>
    <t>Pour 2023 on note un bon état pour les paramètres oxygène dissous et taux de saturation en oxygène qui est stable par rapport à l'année précédente.
Bactériologie de mauvaise qualité en raison de pics d'entérocoques : stabilité par rapport à l'année précédente"</t>
  </si>
  <si>
    <t>"État écologique physicochimique bon, comme l'année précédente. Les nitrates restent néanmoins à des concentrations déclassantes en état médiocre.
Bactériologie de bonne qualité en raison de concentrations en entérocoques et e.colis en dessous des seuils de déclassement.</t>
  </si>
  <si>
    <t xml:space="preserve">État écologique physicochimique moyen en raison de concentrations importantes en éléments nutritifs (nitrates nitrites qui sont en état médiocre) . 
Bactériologie en qualité moyenne en raison de concentrations en entérocoques importantes </t>
  </si>
  <si>
    <t xml:space="preserve">"État écologique physicochimique bon, comme les années précédentes. Les nitrates restes cependant dans un état médiocre
Bactériologie de mauvaise qualité en raison de concentrations en E. coli  qui dépassent le seuil Moyen. Les entérocoques sont en revanche en bon état : amélioration par rapport à l'année précédente."
</t>
  </si>
  <si>
    <t>Sur les 6 séries de mesures initialement programmées, 2 n'ont pas pu être réalisées en raison de rupture d'écoulement (juillet, septembre)</t>
  </si>
  <si>
    <r>
      <rPr>
        <sz val="11"/>
        <color rgb="FF002060"/>
        <rFont val="Times New Roman"/>
        <family val="1"/>
      </rPr>
      <t xml:space="preserve">Pour 2023 : État écologique physicochimique bon état  en raison d"une amélioration  du bilan oxygène (oxygène dissous, taux de saturation en oxygène et COD) </t>
    </r>
    <r>
      <rPr>
        <sz val="11"/>
        <color theme="5"/>
        <rFont val="Times New Roman"/>
        <family val="1"/>
      </rPr>
      <t xml:space="preserve">
</t>
    </r>
    <r>
      <rPr>
        <sz val="11"/>
        <color rgb="FF002060"/>
        <rFont val="Times New Roman"/>
        <family val="1"/>
      </rPr>
      <t>Bactériologie en état médiocre  essentiellement en raison de concentrations élevées en entérocoques : stabilité par rapport à l'année précédente.</t>
    </r>
  </si>
  <si>
    <t>Composante physicochimique globale de l'état écologique en état Bon, en raison d'une amélioration de la concentration en oxygène dissous et de sa saturation ainsi qu'en COD. Situation en amélioration par rapport à l'année précédente._x000D_
Mauvaise qualité bactériologique : stabilité par rapport à l'année précédente.</t>
  </si>
  <si>
    <t>" état écologique physicochimique global en dégradation. les éléments nutritifs telle que les nitrites et les nitrates présentent des fortes concentrations déclassants en médiocre.
Bactériologie de mauvaise qualité en raison de très fortes concentrations en entérocoques ainsi qu'en E. coli : stabilité par rapport à 'année précédente."</t>
  </si>
  <si>
    <t>Les concentrations en nitrates sont élevées  dépassent pas le seuil de bon état : dégradation flagrante par rapport aux années précédentes.</t>
  </si>
  <si>
    <t xml:space="preserve">Sur 301 molécules recherchées, 4 sont quantifiées sur cette station, et une ne dépasse le seuil de potabilité (0,1µg/l). Le molécule qui dépasse le seuil est : Métolachlor ESA qui présente un Cmax = 0,12µg.l </t>
  </si>
  <si>
    <t>Dégradations de l'état physicochimique pour l'année 2023 notamment par la présence de forte teneur en nitrates ainsi qu'une bactériologie déclassante. De plus les pesticides montrent la présence de Metolachlor ESA</t>
  </si>
  <si>
    <t>Pour 2023 : Concentrations toujours élevées en carbone organique dissous : stabilité par rapport à l'année précédente.
Bactériologie de mauvaise qualité en raison des concentrations élevées en E. coli et en entérocoques : stabilité par rapport à l'année précédente.</t>
  </si>
  <si>
    <t>stabilité  des concentrations en carbone organique dissous, de l'oxygène dissous et du taux de saturation en oxygène . En revanche la  concentrations en phosphore total et en orthophosphates montrent un pic sur la fin de l'année 2023 entrainant le déclassement
Bactériologie de mauvaise qualité en raison de très fortes concentrations notamment en E. coli, mais également en entérocoques : stabilité par rapport à l'année précédente.</t>
  </si>
  <si>
    <t xml:space="preserve">Les paramètres physicochimiques suivant : Oxygène dissous, saturation en oxygène, COD, DBO5 présentent une très forte altération de leur qualité sur la deuxième partie de l'année 2023.  </t>
  </si>
  <si>
    <t xml:space="preserve">Sur 301 molécules recherchées, 5 sont quantifiées sur cette station, dont 1 seule avec dépassement du seuil de potabilité (0,1µg/l) : un métabolite du metolachlore, le metolClESA, dont la concentration maximale est mesurée en mars (0,29µg/l). </t>
  </si>
  <si>
    <t>Mauvaise qualité bactériologique : stabilité par rapport à l'année précédente. De plus les paramètres en lien avec l'oxygène sont en forte dégradation sur la fin d'année 2023.
Présence de pesticides en eaux brutes avec quantification de 5 molécules de pesticides ou produits de dégradation, dont 1 dépassant le seuil de potabilité.</t>
  </si>
  <si>
    <t>"Etat écologique physicochimique moyen en raison notamment des concentrations dépassant le seuil de bon état pour le carbone organique dissous : stabilité par rapport aux années précédentes. De même pour l'ammonium qui présente un pic vers le milieu d'année 2023 .
Bactériologie de mauvaise qualité en raison de fortes concentrations en E. coli et en entérocoques.
stabilité par rapport à l'année précédente."</t>
  </si>
  <si>
    <t>1 série de mesures n'a pas pu être réalisée en raison de rupture d'écoulement (septembre 2023)</t>
  </si>
  <si>
    <t>Commentaire uniquement sur le complément bactériologique.
Nouveau suivi en 2022 pour la bactério. En 2023, la 
Bactériologie est de  mauvaise qualité en raison de concentrations élevées en E. coli en qualité moyenne à partir du milieu d'année</t>
  </si>
  <si>
    <t>Nouveau suivi en 2022._x000D_
pour 2023 : Etat écologique physicochimique bon._x000D_
Bactériologie de mauvaise qualité en raison de concentrations élevées en E. coli et en entérocoques</t>
  </si>
  <si>
    <t>En 2023 : l'état est moyen en raison de fortes concentrations en carbone organique dissous.
Bactériologie mauvaise en raison de fortes concentrations en entérocoques en juin et en juillet : stabilité par rapport à 2020."</t>
  </si>
  <si>
    <t>Pour 2023, Comme en 2020 (pas de suivi en 2021), l'état est médiocre en raison de concentrations élevées en carbone organique dissous.
Bactériologie Bonne (legère dégradation en saison estivale)  amélioration par rapport à 2020.</t>
  </si>
  <si>
    <t>Pour 2023 , la station présente une stabilité au niveau de ses évolutions en COD et la bactériologie reste moyenne</t>
  </si>
  <si>
    <t>Commentaire uniquement sur le complément bactériologique.
Nouveau suivi en 2022 pour la bactério.
Pour 2023 :Bactériologie de mauvaise qualité en raison de concentrations élevées en E. coli et en entérocoques</t>
  </si>
  <si>
    <t xml:space="preserve">
Pour 2023 ; Sur 301 molécules recherchées, 6 sont quantifiées  sur cette station ce qui dénote une amélioration car en 2022 18 avaient été quantifiés, dont 1  dépasse du seuil de potabilité (0,1µg/l) : le metolClESA à 0,25µg/l</t>
  </si>
  <si>
    <t>"
Pour 2023, 6  molécules sont quantifiées sur cette station ce qui dénote une amélioration par rapport à 2022. 1  dépasse du seuil de potabilité (0,1µg/l) : le metolClESA à 0,25µg/l"</t>
  </si>
  <si>
    <t>Nouveau suivi en 2022, pour l'année 2023 les résultats montrent que : 
Sur l'ensemble des molécules recherchées,   4 sont quantifiées sur cette station, : l' atrazine déséthyl ; bentazone, le Métolachlore et l' atrazine déisopropyl</t>
  </si>
  <si>
    <t>Pour l'année 2023 les résultats montrent que : 
Sur l'ensemble des molécules recherchées,   4 sont quantifiées sur cette station, : l' atrazine déséthyl ; bentazone, le Métolachlore et l' atrazine déisopropyl</t>
  </si>
  <si>
    <t xml:space="preserve">Pour l'année 2023, _x000D_
Les mesures ont pu se faire sur l'ensemble de l'année contrairement à l'année 2022. Nous pouvons observer des seuils en états médiocre pour les nitrates. Concernant la bactériologie, les enterocoques sont déclassants en mai 2023,  et les e.coli sont déclassants au mois de mars, juillet 2023, novembre 2023._x000D_
</t>
  </si>
  <si>
    <t>Parmi les molécules recherchées en 2023, 6 sont quantifiées il s'agit de : Atrazine déséthyl , Métolachlore, Glyphosate, fosetyl-aluminium. Le glyphosate, Metolachlor ESA, Metolachlor OXA, dépasse le seuil de potabilité de l'eau de 0,1µg/l</t>
  </si>
  <si>
    <t>Pour 2023, sur 263 molécules recherchées,  9 molécules sont quantifiées : Atrazine déséthyl, Métolachlore , Propyzamide , Glyphosate , Diflufenicanil , Atrazine déisopropyl désé , 2-hydroxy atrazine , AMPA , Metolachlor ESA. Parmi ces molécules, 2 dépassent le seuil de potabilité fixé à 0,1µg/l  : AMPA, Metolachlor ESA.</t>
  </si>
  <si>
    <t xml:space="preserve">Pour 2023, sur 263 molécules recherchées, 11 molécules sont quantifiées : . Parmi ces molécules, 2 dépassent le seuil de potabilité :l' AMPA et Metolachlor ESA
</t>
  </si>
  <si>
    <t>Parmi ces molécules, 2 ont dépassés le seuil de potabilité AEP fixé à 0,1µg/l : Metolachlor OXA, Metolachlor ESA.</t>
  </si>
  <si>
    <t xml:space="preserve">Pour 2023, sur les  263 molécules recherchées sur cette station, 13 ont été quantifiées : Atrazine déséthyl , Dinoterbe , Métolachlore , Ométhoate , Diflufenicanil , Atrazine déisopropyl désé , 2-hydroxy atrazine , Tébufénozide , Metolachlor OXA , Metolachlor ESA , Métazachlore OXA , Métazachlore ESA , Pyroxsulam. </t>
  </si>
  <si>
    <t>10 molécules phytosanitaires sont quantifiées. il s'agit des molécules suivantes : Atrazine déséthyl ,Métolachlore,  Diflufenicanil , Atrazine déisopropyl désé,  2-hydroxy atrazine,  Alachlor ESA,  Metolachlor OXA,  Metolachlor ESA,  Métazachlore OXA,  Métazachlore ESA. Parmi ces molécules : le Metolachlor OXA et Metolachlor ESA  dépassent le seuil de potabilité fixé à 0,1µg/l</t>
  </si>
  <si>
    <t xml:space="preserve">Pour l'année 2023, sur les 263 molécules recherchées, 9 sont quantifiées parmi elles : Alachlore Métolachlore Glyphosate 2-hydroxy atrazine AMPA Alachlor ESA Metolachlor OXA Metolachlor ESA Métazachlore ESA. Celles qui dépassent le seuil de potabilité fixé à 0,1 µg/l sont : Glyphosate, 2-hydroxy atrazine, Metolachlor OXA, Metolachlor ESA. </t>
  </si>
  <si>
    <t>Présence de pesticides en eaux brutes avec quantification de 9 molécules de pesticides ou produits de dégradation, dont 4 dépassant le seuil de potabilité.</t>
  </si>
  <si>
    <t>Pour 2023 sur les 263 molécules recherchées, 10 sont quantifiées s'agit des molécules suivantes : Atrazine déséthyl ,Métolachlore,  Diflufenicanil , Atrazine déisopropyl désé,  2-hydroxy atrazine,  Alachlor ESA,  Metolachlor OXA,  Metolachlor ESA,  Métazachlore OXA,  Métazachlore ESA. Parmi ces molécules : le Metolachlor OXA et Metolachlor ESA  dépassent le seuil de potabilité fixé à 0,1µg/l</t>
  </si>
  <si>
    <t>Mauvaise qualité bactériologique. En stabilité par rapport aux années précédentes</t>
  </si>
  <si>
    <t>En 2023, l’IBD retrouve une valeur proche de celle de 2020 après avoir connu une 
dégradation en 2021 et 2022 liée à une contamination organique.
Les résultats sur la station sont très stables depuis 2020. L’IBG-Équivalent est toujours robuste 
et se maintient à 15/20 depuis 2021. 
L’I2M2 se situe dans une gamme de valeur similaire aux années 2021 et 2022 maintenant la 
classe de Bonne qualité. Ce sont des résultats très stables qui devraient se maintenir en 
l’absence de pressions supplémentaires. Le seul frein à une meilleure note semble être la 
variété taxonomique (Métrique Richesse) qui stagne malgré un milieu physiquement propice 
à la biodiversité</t>
  </si>
  <si>
    <t>État écologique en bon état dans sa composante hydrobiologique : amélioration par rapport à l'année précédente</t>
  </si>
  <si>
    <t>État écologique moyen dans sa composante hydrobiologique : stabilité par rapport à l'année précédente en raison de l'I2M2 (macroinvertébrés).</t>
  </si>
  <si>
    <t>La note IBD de 2023 est dans la gamme de l’historique de suivi. Les notes IBD varient entre une bonne et une très bonne classe de qualité depuis 2015. L’I2M2 subit une baisse par rapport à l’année 2022. La note est similaire aux valeurs des 
premières de suivi en I2M2 (2018-2019). L’I2M2 confirme la classe de qualité Médiocre et la 
dégradation globale du milieu.</t>
  </si>
  <si>
    <r>
      <rPr>
        <sz val="11"/>
        <color rgb="FF002060"/>
        <rFont val="Times New Roman"/>
        <family val="1"/>
      </rPr>
      <t xml:space="preserve">Etat hydrobiologique en stabilité par rapport aux annéees précédentes toujours en état Bon pour l'IBD et en état médiocre pour l'I2M2. État écologique physicochimique stable pour 2023.  : </t>
    </r>
    <r>
      <rPr>
        <sz val="11"/>
        <color theme="5"/>
        <rFont val="Times New Roman"/>
        <family val="1"/>
      </rPr>
      <t xml:space="preserve">
</t>
    </r>
    <r>
      <rPr>
        <sz val="11"/>
        <color rgb="FF002060"/>
        <rFont val="Times New Roman"/>
        <family val="1"/>
      </rPr>
      <t>bon état pour les paramètres oxygène dissous et taux de saturation en oxygène par rapport à l'année précédente. Les nitrates restent en état médiocre ainsi que la bactériologie.</t>
    </r>
  </si>
  <si>
    <t>Les indices diatomiques observés en 2023 confirment le retour aux valeurs observées jusqu’en 2018 et l’amélioration de la qualité physico-chimique de l’eau. L’I2M2 retrouve le niveau atteint des années 2020 et 2021 et accuse une baisse de 0,6 par 
rapport à l’année 2022. La petite amélioration de 2022 restait cependant dans les gammes 
de valeurs habituelles, insuffisante pour améliorer la classe de qualité. L’habitat reste toujours 
aussi instable et perturbé que les années antérieures.</t>
  </si>
  <si>
    <t>Etat Hydrobiologique en 2023 est en stabilité par rapport aux années précédentes et reste en état médiocre. Etat physicochimique pour l'année 2023 en état dégradé en raison de fortes concentrations en éléments nutritifs notamment Phosphates, nitrates et nitrites. De plus la bactériologie reste elle aussi dans un état déclassant tout au long de l'année oscillant entre l'état moyen à médiocre.</t>
  </si>
  <si>
    <t>L'IBD s'inscrit dans les valeurs habituelles de l'historique de suivi, avec une note de 15,2. L’I2M2 accuse une forte diminution de 0,24 points par 
rapport à l’année dernière, provoquant la perte d’une classe de qualité qui passe à 
Médiocre. La station est très instable et les classes de qualité changent chaque année sans 
jamais dépasser la classe de qualité « Moyenne » depuis 2018, année de passage à l’I2M2.</t>
  </si>
  <si>
    <t xml:space="preserve">Les bioindicateurs sur cette station montrent que la qualité est médiocre et oscille entre Moyen à médiocre une année sur deux. Les paramètres physicochimiques semblent aussi en dégradation, Au regard de ces observations,  la station semble se dégrader pour l'année 2023. </t>
  </si>
  <si>
    <t>Les deux indices diatomiques indiquent un maintien de l’amélioration de la qualité de l’eau 
depuis 2021 dans la gamme de la chronique historique. 
L’I2M2 en 2023 atteint son meilleur niveau depuis 2018 et confirme la très bonne stabilité de 
la classe de qualité. L’IBG-Équivalent perd un point par rapport à 2022 en raison d’une baisse 
de la variété taxonomique. Mais il reste élevé et conforme à la chronique de données.
En 2023, les deux paramètres s’accordent pour définir un état biologique bon.</t>
  </si>
  <si>
    <t>L'état hydrobiologique est en bon état et reste constant pour l'année 2023. État écologique bon dans ses composantes physicochimiques générales dans la continuité des résultats des années précédentes.</t>
  </si>
  <si>
    <t>La valeur de l'IBD est équivalente à celle observée en 2019 et depuis 2021 ; et elle représente 
la plus haute valeur observée depuis le début du suivi. Elle définit une très bonne qualité 
d’eau traduisant une amélioration du milieu.
L’IBG-Equivalent subit une baisse de 4 points par rapport à l’année 2022 en raison d’une 
diminution marquée de la variété taxonomique qui passe de 34 à 19 taxons. La variété 
taxonomique atteint son plus bas niveau que ce soit du point du vue de l’IBG-Equivalent ou 
de l’I2M2. 
Pourtant, l’I2M2 augmente de 0,1 point par rapport à l’année 2022 et maintient la classe de 
qualité en Bonne.</t>
  </si>
  <si>
    <t>Etat Biologique en stabilité et  qui reste en bon état pour l'année 2023. État écologique physicochimique en état Moyen sur toute l'année: stabilité par rapport aux années précédentes.
Mauvaise qualité bactériologique : dégradation par rapport à l'année précédente.</t>
  </si>
  <si>
    <t xml:space="preserve">Après une baisse en 2020, les indices diatomées se maintiennent depuis 2019. Globalement, 
les indices alternent entre bonne et très bonne qualité biologique.
L’IBG-Equivalent perd 2 points par rapport l’année 2022 mais reste dans la gamme de valeur 
observée depuis 2015. La raison de cette diminution est la baisse de la variété taxonomique 
preuve d’un milieu moins hospitalier que les deux années antérieures. 
L’I2M2 chute de 0,18 point ce qui fait perdre une classe de qualité (classe Moyenne). Les 
deux dernières années montraient une meilleure Richesse et une métrique Indice Shannon 
beaucoup plus élevée. 
En 2023, le paramètre invertébré s’avère déclassant et attribue un état biologique moyen.
</t>
  </si>
  <si>
    <t>Concernant l'état biologique, celui-ci passe en état moyen pour l'année 2023 il est donc en dégradation. stabilité des paramètres physicochimiques par rapport aux années précédentes (éléments nutritifs) 
Mauvaise qualité bactériologique : stabilité par rapport à l'année précédente.</t>
  </si>
  <si>
    <t xml:space="preserve">IBD stable depuis 2021 et en très bon état. En revanche l'I2M2 lui est dégradé en etat moyen ce qui indique que la station est en état de dégradation au niveau de la biologique. </t>
  </si>
  <si>
    <t>Les éléments biologiques sont en dégradation pour l'année 2023 notamment lié à l'indice I2M2. Composante physicochimique générale bonne, et  stable  
La Bactériologie reste dégradée par rapport aux e.coli.</t>
  </si>
  <si>
    <t>L'indice diatomique est dans la gamme de la chronique observée depuis 2015 et se 
maintient en très bonne qualité depuis 2021. Les baisses de notes de 2018 et 2020 semblent 
être ponctuelles. L’I2M2 accuse une légère baisse de 0,08 et retrouve la valeur et la classe de 
qualité habituelle des années 2018 à 2020.</t>
  </si>
  <si>
    <t>Etat biologique en dégradation par rapport aux années précédentes lié à l'I2M2 qui déclasse la biologique en état moyen Composantes physicochimique en amélioration par rapport à l'année précédente_x000D_
Bonne qualité bactériologique marquant une amélioration par rapport à l'année précédente.</t>
  </si>
  <si>
    <t>En 2023, les indices diatomiques sont dans la gamme haute des valeurs de l'historique de  suivi (depuis 2012) et dans une classe de qualité très bonne. L’I2M2 retrouve la gamme de valeur atteinte avant 2022, qui s’avère être une année atypique. L’amélioration n’était pas significative et la capacité d’accueil du milieu constitue toujours le principal frein à une amélioration pérenne de la note I2M2.</t>
  </si>
  <si>
    <t>Les diatomées définissent, depuis 2019, une bonne qualité avec une note IBD de 15,9 cette année L’I2M2 est presque diminué de moitié. La classe de qualité est dégradée et descend en 
Médiocre. La diversité est en nette diminution et les effectifs sont toujours autant 
déséquilibrés. La fragilité des résultats des années précédentes avait déjà été soulignée. Il 
apparait que cette année plusieurs taxons, habituellement peu abondants, n’occupent plus 
la station. La qualité de l’eau ne semble pas s’être dégradée par rapport aux années 
antérieures.
En 2023, le ru de Gensac présente, un état biologique médiocre ce qui confirme la fragilité 
du milieu</t>
  </si>
  <si>
    <t>stabilité de l'état écologique concernant le compartiment biologique et  physicochimique en état Médiocre lié à l'I2M2 et en état moyen en raison de la dégradation du bilan oxygène.
Mauvaise qualité bactériologique, mais tout de même amélioration par rapport à l'année précédente.</t>
  </si>
  <si>
    <t>Cette station a été commandée pour la première fois en 2022 mais l’année hydrologique a  été trop pénalisante et la Guirlande a été en situation d’assec dès le mois de mai. Cette  année présente les premiers résultats de cette nouvelle station. En 2023, les indices diatomiques placent cette station en bonne qualité biologique. L’I2M2 reflète un milieu défavorable tant du point de vue de l’habitat que de la qualité physico-chimique de l’eau. L’excès des algues dans la mosaïque d’habitat signale un enrichissement en nutriments. L’hydrologie (assec en 2022) est sans doute un élément d’instabilité pour le milieu. Il classe la station en qualité médiocre.La note I2M2 déclasse l’état biologique de la station en Médiocre</t>
  </si>
  <si>
    <t xml:space="preserve">Pour l'année 2023, _x000D_ les bioindicateurs montre un état médiocre n'ayant pas de résultats antérieurs nous ne pouvons pas nous prononcer sur l'évolution de la station. En revanche, contrairement à l'année 2022
les mesures ont pu se faire sur l'ensemble de l'année. Nous pouvons observer des seuils en états médiocre pour les nitrates. Concernant la bactériologie, les enterocoques sont déclassants en mai 2023,  et les e.coli sont déclassants au mois de mars, juillet 2023, novembre 2023._x000D_
</t>
  </si>
  <si>
    <t>L’IBD semble très stable sur les cinq années de suivi. En 2023, il définit à nouveau une bonne 
qualité d’eau L’I2M2 diminue fortement avec -0,12 point ce qui provoque une dégradation de la classe 
de qualité passant à Médiocre. Des pressions anthropiques sont toujours à l’œuvre et 
agissent directement sur la morphologie du tronçon (rectification, chenalisation, 
artificialisation et endiguement, uniformisation des habitats, substrats peu biogène…) et sur la qualité de l’eau (HAP observé, excès en nutriment probable).</t>
  </si>
  <si>
    <t>Comme l'année précédente, malgré un bon état de la composante physicochimique, l'état écologique est moyen en raison de sa composante hydrobiologique. Situation en dégradation par rapport à l'année précédente.
Mauvaise qualité bactériologique : dégradation par rapport à l'année précédente.</t>
  </si>
  <si>
    <t>L'indice diatomique est de 15,2 et définit une bonne qualité tout comme en 2022 L’I2M2 profite d’une augmentation (+0,06). C’est la deuxième année consécutive que la station se maintient en classe de Bonne qualité. Néanmoins, le milieu est toujours soumis à des perturbations durables liées au contexte agricole du secteur. Ces résultats donnent à la Vélude - Mosnac un état biologique Bon pour la deuxième année consécutive</t>
  </si>
  <si>
    <t>La composante biologique est en progression (I2M2 en amélioration). La composante physicochimique de l'état écologique est stable par rapport à l'année précédente, et la composante. Bactériologie état de qualité moyen en raison de concentrations élevées en E. coli et en entérocoques.</t>
  </si>
  <si>
    <t xml:space="preserve">Les résultats de l’IBD sont assez stables sur la chronique historique. Toutefois, en 2023, l’IBD présente la valeur la plus faible de la chronique tout en restant en bonne qualité d’eau. Cette station possède des notes I2M2 assez instables et cette variation peut aller de 0,05 à 
0,24 point. Néanmoins, c’est la troisième année consécutive que la classe de qualité est 
Bonne. L’homogénéité de l’habitat physique, avec la dominance du substrat Dalles/Argiles, 
est le frein principal à l’atteinte du Très Bon état pour le paramètre macro-invertébrés.
L’état biologique de la Boëme à Nersac est bon.
</t>
  </si>
  <si>
    <t xml:space="preserve">Bonne qualité de l'état biologique qui reste stable au cours du temps. Dégradations de l'état physicochimique pour l'année 2023 notamment par la présence de forte teneur en nitrates et nitrites ainsi qu'une bactériologie déclassante </t>
  </si>
  <si>
    <t>Les résultats de l’IBD sont assez stables sur la chronique historique, la valeur de l’IBD en 2023
attribue une classe de qualité bonne à la station. L’I2M2 maintient son niveau dans une valeur très proche de celle de 2022. La station se 
maintien en qualité Très Bonne pour la deuxième année consécutive.</t>
  </si>
  <si>
    <t>Composantes biologiques est stable pour cette année est resté classée en état bon. Composantes physicochimique stables_x000D_
Mauvaise qualité bactériologique :  en stabilité par rapport à l'année précédente.</t>
  </si>
  <si>
    <t>AVIS sur le BILAN des résultats recueillis en 2023 dans le cadre du RECEMA Charente transmis à l'Agence de l'eau Adour-Garonne (SQE)</t>
  </si>
  <si>
    <t>L'indice diatomique est de 15,5 et est équivalent aux notes observées lors des années précédentes. Il permet de définir une bonne qualité L’I2M2 se maintient dans la même gamme de valeur que les années 2022 et 2020 ce qui lui 
permet de conforter la classe de qualité Moyenne. La station, de par sa localisation en zone 
urbaine, subit des pressions régulières et une forte instabilité provoquant de fortes variations 
interannuelles sur la note</t>
  </si>
  <si>
    <t xml:space="preserve">Concernant la biologique, celle-ci est en stabilité par rapport aux années précédentes. Les paramètres physicochimiques présentés ci-dessus sont stables au cours du temps leur variabilité n'est dû qu'a la saisonnalité. </t>
  </si>
  <si>
    <t xml:space="preserve">L’Anguienne à Dirac a intégré le suivi en 2022 et apparaît en bonne qualité biologique 
comme en 2022 du point de vue des diatomées.L’I2M2 subit une diminution de 0,033 provoquant un changement de classe de qualité, Très 
bonne à Bonne. Cette baisse est peu significative car le milieu reste similaire à l’année 2022 
et la note I2M2 est proche de la limite inférieure de la classe de qualité Très Bonne. 
L’existence d’une instabilité du milieu avait déjà été évoquée l’année 2022. 
</t>
  </si>
  <si>
    <t>Concernant la biologie, celle-ci est stable pour l'année 2023, elle en bon état tout comme l'année 2022. Concernant la bactériologie pour 2023 : les ecolis et les entérocoques montre que la masse d'eau est dégradée en médiocre tout au long de l'année. Les tendances semble stables par rapport aux années précédentes</t>
  </si>
  <si>
    <t xml:space="preserve">Non suivi en 2023. </t>
  </si>
  <si>
    <t xml:space="preserve">Relative stabilité des paramètres physicochimiques dans l'ensemble. On remarque cependant un pic de nitrite pour la période de août 2023. En parallèles on notera que les concentrations en nitrates déclassent toute l'année la station en état moyen. Concernant la bactériologie, les concentrations en E.coli sont plutôt stable au cours de l'année et ne présentent pas de déclassement de la masse d'eau. </t>
  </si>
  <si>
    <t>Le peuplement des diatomées n'est pas étudié sur cette station. L’I2M2 se stabilise sur une valeur quasiment identique à celle de l’année 2022 et conserve la classe de qualité Médiocre. Néanmoins, la note est toujours inférieure aux années de 2019 
et 2020. Une amélioration globale semble difficile au vu de l’influence anthropique importante sur le secteur.</t>
  </si>
  <si>
    <t>Relative satiabilité des paramètres Biologiques et physicochimiques dans l'ensemble</t>
  </si>
  <si>
    <t>En 2023, les indices diatomiques retrouvent les valeurs habituelles de l’historique. Comme en 
2017 et 2021, elle indique une très bonne qualité d’eau. L’I2M2 se stabilise dans une gamme de valeur similaire à l’année 2022 et 2018. La classe de 
qualité Moyenne se maintient pour la deuxième année consécutive.</t>
  </si>
  <si>
    <t>Concernant la biologie, celle-ci est en amélioration par rapport aux années précédente même si les classe que qualité reste moyenne. Parmi les molécules suivies au niveau des pesticides, 2 ont dépassés le seuil de potabilité AEP fixé à 0,1µg/l : Metolachlor OXA, Metolachlor ESA.</t>
  </si>
  <si>
    <t>Le résultat de l'IBD indique une classe de qualité bonne ce qui est habituel sur cette station. L’I2M2 accuse une diminution (0,06) par rapport à l’année 2022 ce qui provoque un nouveau 
de changement de classe de qualité (Médiocre)</t>
  </si>
  <si>
    <t xml:space="preserve"> L'etat biologique en dégradation (I2M2) qui accuse une diminution de sa note et donc un déclassement de l'état moyen à médiocre. Concernant la physicochimique on note un pic d'ammonium en septembre 2023. Bactériologie en qualité dégradée en état moyen.</t>
  </si>
  <si>
    <t>Pas de suivi en 2023</t>
  </si>
  <si>
    <t>Les valeurs des indices diatomiques se maintiennent par rapport à celles de 2021 et restent 
proches des valeurs observées en 2018 en très bonne qualité l’I2M2 poursuit sa diminution 
régulière. En effet, il a perdu 0,08 point par rapport à l’année dernière et accuse une baisse 
de 0,14 par rapport à 2019. Malgré cela, la station reste en toujours très bon état, sans 
perturbation notable.</t>
  </si>
  <si>
    <t xml:space="preserve">Les éléments biologiques sont en très bon état et semblent stables. Comme l'année précédente, malgré la composante physicochimiques toujours dégradée liée à de fortes concentrations en carbone organique dissous, l
Mauvaise qualité bactériologique : dans la continuité de 2022 </t>
  </si>
  <si>
    <t>Les valeurs des indices diatomiques se maintiennent par rapport à celles de 2020 et restent proches des valeurs observées en 2018 en très bonne qualité. baisse de l’I2M2 est plus flagrante (-0,13 avec 2022) et provoque une dégradation de la 
classe de qualité pour la première fois sur la chronique de données. Cette chute de l’I2M2 
s’accompagne de la diminution de toutes les métriques. Le manque de stabilité, déjà observé 
l’année 2022, et des pressions physico-chimiques de l’eau pourraient être en cause, avec une 
tendance à l’aggravation cette année. Ce résultat marque une dégradation marquée de la 
communauté benthique pour la première fois du suivi.</t>
  </si>
  <si>
    <t>En 2023 : Etat écologique en dégradation avec un I2M2 qui passe de très bon à bon. Concernant l'état physicochimique il est moyen et en stabilité par rapport à 2020
Bactériologie mauvaise en raison de fortes concentrations en entérocoques en juin et en juillet : stabilité par rapport à 2020."</t>
  </si>
  <si>
    <t>Après un passage en qualité très bonne en 2021, l’IBD confirme un retour à la classe de qualité 
bonne de l’eau qui s’inscrit dans la chronique historique de la station. Les résultats de 2023 sont très similaires aux deux années antérieures. L’IBG-Équivalent et l’I2M2 
ont des valeurs solides ce qui témoignent d’un état général toujours favorable et stable. 
Aucune évolution majeure de l’état du milieu n’est à signaler</t>
  </si>
  <si>
    <t>Au regard de la situation biologique, bactériologique et de la situation statistiques phytos, nous pouvons conclure à une stabilité de l'état de la station.</t>
  </si>
  <si>
    <t>Les diatomées définissent une classe d'état bonne qui s’inscrit dans la chronique historique de 
la station L’I2M2 diminue de 0,13 points par rapport à l’année 2022 probablement suite à un manque 
d’équilibre dans la structure du peuplement, ce qui provoque une baisse d’un niveau de 
classe de qualité (Bonne). Néanmoins, la valeur I2M2 reste très stable par rapport à l’historique 
de données, le changement de classe de qualité résulte d’un effet de seuil interclasses.</t>
  </si>
  <si>
    <t xml:space="preserve">Au regard de la Biologie, de la bactériologie et des suivis pesticides sur cette station, nous pouvons dire qu'elle est en dégradation
</t>
  </si>
  <si>
    <t>"Pour 2023 on notera une dégradation de l'état IBD passant de bon à moyen, une dégradation essentiellement liée à concentrations en phosphore total et en orthophosphates qui montrent un pic sur la fin de l'année 2023 entrainant le déclassement.
Bactériologie de mauvaise qualité en raison de très fortes concentrations notamment en E. coli, mais également en entérocoques : stabilité par rapport à l'année précédente."</t>
  </si>
  <si>
    <t xml:space="preserve">Intégrée au suivi en 2022, cette station se maintient en classe de bonne qualité biologique 
depuis. 
L’I2M2 subit une légère baisse (-
0,09) qui n’occasionne pas de changement de classe de qualité. Le milieu est très similaire à 
l’année passée et la diminution pourrait entrer dans la variabilité interannuelle naturelle. </t>
  </si>
  <si>
    <t>Bon état écologique, aussi bien dans sa composante physicochimique globale qu'hydrobiologique en constance par rapport à l'année précédente. 
Mauvaise qualité bactériologique.</t>
  </si>
  <si>
    <t>Les indices diatomiques sont dans la gamme basse des valeurs de la chronique historique tout 
en restant dans la classe de qualité bonne. L’I2M2 se maintient dans la gamme de valeur habituelle. Sa légère augmentation contribue à 
l’amélioration de la classe de qualité. Le changement de classe de qualité observé l’année 
dernière correspondait plutôt à une variation interannuelle naturelle</t>
  </si>
  <si>
    <t xml:space="preserve">Pour 2023 : La composante physicochimique de l'état écologique est stable par rapport à l'année précédente. La Biologie elle est en amélioration (I2M2 passe de moyen à bon) </t>
  </si>
  <si>
    <t xml:space="preserve">Les diatomées définissent une classe de qualité médiocre et marquent ainsi une dégradation 
des conditions plus prononcées que dans la chronique de cette station.
Les résultats sont très stables par rapport à la chronique temporelle. L’IBG-Equivalent est 
identique à l’année 2022, avec une variété taxonomique similaire et un groupe indicateur 
toujours maximal. 
L’I2M2 est très stable lui aussi. Il maintient la qualité en classe « Moyenne » pour son paramètre. </t>
  </si>
  <si>
    <t xml:space="preserve">Etat écologique physicochimique en état moyen comme l'année précédente, en raison de concentrations élevées en carbone organique dissous. L'état biologique lui est en dégradation (IBD qui passe de moyen à médiocre) </t>
  </si>
  <si>
    <t>Les indices diatomiques observés en 2023 traduisent une très bonne qualité biologique sur 
cette station.
Si l’IBG-Equivalent atteint la note moyenne de 14/20, l’I2M2 révèle un milieu très dégradé et 
classe la station en qualité Mauvaise.
En 2023, la Romède à Bourg-Charente présente, un état biologique mauvais en raison du fort 
déclassement imposé par le paramètre invertébré</t>
  </si>
  <si>
    <t>Vitivinicole Cognac + STEP bourg-Charente</t>
  </si>
  <si>
    <t xml:space="preserve">Station lancée en 2023, en mauvais état concernant l'I2M2. </t>
  </si>
  <si>
    <t xml:space="preserve">En 2023, l’IBD classe l’état biologique en Bon sur cette station. Le peuplement des macro-invertébrés n’est pas étudié sur cette station.
</t>
  </si>
  <si>
    <t>L'indice diatomique retrouve son niveau observé entre 2014 et 2016 et en 2020. Il indique une 
bonne qualité du milieu confirmant l’alternance entre bonne et très bonne qualité 
biologique.
L’IBG-Equivalent accuse une baisse de 2 points par rapport à l’année 2022. On note 
clairement une baisse significative du Groupe Indicateur qui passe de 7 à 5. 
L’année 2022 était marquée par une augmentation de l’I2M2 qui avait amélioré la classe de 
qualité. Pour autant, l’habitat restait dégradé comme les années précédentes. Cette 
amélioration était peu significative et l’année 2023 le confirme car l’I2M2 retrouve un niveau 
équivalent à celui observé entre 2019 et 2021. La classe de qualité retrouve un niveau 
« Médiocre ».</t>
  </si>
  <si>
    <t>Dégradation de l'état écologique biologique de la station au niveau de diatomées et des macroinvertébrés. Concernant l'État écologique physicochimique, celui-ci est en état de dégradation pour l'année 2023. Les pics concernant le COD et la perte en taux d'oxygène dissous semblent s'accentuer sur cette année. De plus les nitrates montres un état de dégradation en état constant au cours de 2023. Enfin la bactériologie se maintient en état moyen sur cette année.</t>
  </si>
  <si>
    <t>Sur les 12 séries de mesures initialement programmées, 4 n'ont pas pu être réalisées en raison de rupture d'écoulement (juillet, septembre et novembre)</t>
  </si>
  <si>
    <t>Sur les 6 séries de mesures initialement programmées, 3 n'ont pas pu être réalisées en raison de rupture d'écoulement (mai, juillet, septembre )</t>
  </si>
  <si>
    <t>A partir des données biologiques, l'état semble être en stabilité par rapport aux années précédentes et les données physicochimiques enregistrées démontrent  une stabilité de l'état de la station pour 2023.</t>
  </si>
  <si>
    <t>Sur les 12 séries de mesures initialement programmées, 4 n'ont pas pu être réalisées en raison de rupture d'écoulement (  aout, septembre octobre et décembre )</t>
  </si>
  <si>
    <t>Sur les 12 séries de mesures initialement programmées, 2 n'ont pas pu être réalisées  ( novembre et décembre )</t>
  </si>
  <si>
    <t>Sur les 12 séries de mesures initialement programmées, 3 n'ont pas pu être réalisées  ( aout, octobre, décembre )</t>
  </si>
  <si>
    <t>RAS</t>
  </si>
  <si>
    <t xml:space="preserve">sur 6 séries de prélèvement une seule n'a pas pu être assurée en juillet </t>
  </si>
  <si>
    <t>Sur 12 séries de mesures annuelles initialement programmées, 4 n'ont pas pu être réalisées (de juillet  à octobre ainsi qu'en décembre )</t>
  </si>
  <si>
    <t>Sur 12 séries de mesures annuelles initialement programmées, 1 n'a pas pu être réalisées (décembre )</t>
  </si>
  <si>
    <t>2 séries de mesures n'ont pas pu être réalisée en raison de rupture d'écoulement (aout et septembre)</t>
  </si>
  <si>
    <t xml:space="preserve">2 séries de mesures n'ont pas pu être réalisée en raison de rupture d'écoulement (juillet et septembre) </t>
  </si>
  <si>
    <t xml:space="preserve">Mauvaise qualité bactériologique : dégradation par rapport à l'année précédente. Stabilité des paramètres physico-chimiques sur la station. </t>
  </si>
  <si>
    <t xml:space="preserve">Sur 300 molécules recherchées, 5 sont quantifiées sur cette station dont le : Métolachlore total, Ométhoate, Alachlor ESA, Metolachlor OXA Cmax = 0,09µg.l , Metolachlor ESA Cmax = 0,50µg.l_x000D_
</t>
  </si>
  <si>
    <t xml:space="preserve">Mauvaise qualité bactériologique : constant  par rapport à l'année précédente._x000D_
Présence de pesticides en eaux brutes avec quantification de  5 molécules quantifiées sur cette station dont le : Métolachlore total, Ométhoate, Alachlor ESA, Metolachlor OXA Cmax = 0,09µg.l , Metolachlor ESA Cmax = 0,50µg.l
"
</t>
  </si>
  <si>
    <t xml:space="preserve">l'AlaClESA  à Cmax = 0,1µg.l et enfin le fosétyl-al qui présente une Cmax à 0,12µg/l en juillet . </t>
  </si>
  <si>
    <t xml:space="preserve">2 séries de mesures n'ont pu être effectuées en 2023 en aout et en décembre </t>
  </si>
  <si>
    <t>1 séries de mesure non effectuées en décembre 2023</t>
  </si>
  <si>
    <t xml:space="preserve">État écologique moyen dans sa composante hydrobiologique : globalement stable par rapport aux années précédentes. </t>
  </si>
  <si>
    <t>Les diatomées définissent une très bonne qualité comme tous les ans depuis le début du suivi,
en 2018. La baisse de 0,04 point de l’I2M2 est sans impact sur la classe de qualité. C’est la seconde 
année consécutive que la station est classée en Moyenne qualité. Par contre, il est à noter 
que cette baisse de l’I2M2 a tendance à perdurer par rapport aux résultats de 2019 à 2021 
qui présentaient une classe de qualité bonne. L’année 2022 pourrait être le signal d’une 
dégradation persistante</t>
  </si>
  <si>
    <t xml:space="preserve">La note IBD détermine une classe de qualité biologique moyenne et se situe dans la gamme 
de la chronique historique. L’I2M2 est en hausse par rapport à l’année 2022 ce qui améliore la classe de qualité qui 
repasse à Moyenne. Malgré une amélioration visible, les résultats caractérisent toujours un 
milieu fragile et dégradé. Les niches écologiques disponibles sont limitées par le colmatage 
et par la qualité physico-chimique de l’eau (la station étant positionnée en aval direct d’une 
station d’épuration). </t>
  </si>
  <si>
    <t>Les diatomées définissent une classe d'état bonne indiquant une dégradation par rapport 
aux années antérieures L’I2M2 est en forte diminution (+0,13 point) par rapport à l’année 2022 mais n’entraine pas 
de changement de classe de qualité. La note est proche du seuil de la classe médiocre.
Même si la classe de qualité reste moyenne cette année, de nombreuses pressions 
participent à une dégradation globale de la station.</t>
  </si>
  <si>
    <t>canal du Né</t>
  </si>
  <si>
    <t>station d'évaluation de l'aval du Né</t>
  </si>
  <si>
    <t>Nouvelle station en 2023</t>
  </si>
  <si>
    <t>Le Bras du Beau ruisseau au niveau de Challignac</t>
  </si>
  <si>
    <t>Nouvelle station en 2023,  Les indices diatomiques observés en 2023 traduisent une bonne qualité biologique du Beau 
à Chalignac.
L’IBG-Equivalent atteint une note assez élevée. En revanche, l’I2M2 montre un milieu soumis 
à des pressions qualifiant la qualité biologique moyenne.
En 2023, la station possède un état biologique en Moyen (déclassement par les invertébrés)</t>
  </si>
  <si>
    <t>En etat moyen pour l'année 2023</t>
  </si>
  <si>
    <t>05012680 </t>
  </si>
  <si>
    <t>L'Antenne au niveau de Matha</t>
  </si>
  <si>
    <t xml:space="preserve">Etat écologique physicochimique dégradés et toujours stables au cours du temps du aux phosphates présents en grande quantité et les taux de saturation en oxygène qui baissent fortement en période estivale. </t>
  </si>
  <si>
    <t>Cette station intègre le suivi en 2023 et les indices diatomiques la placent en très bonne qualité. Les macroinvertébrés classent la station en qualité moyenne. L'état biologique de l’Antenne à Matha est moyen en raison du déclassement du paramètre invertébrés</t>
  </si>
  <si>
    <t xml:space="preserve">En etat moyen pour l'année 2023 concernant les bioindicateurs.  Les paramètres physicochimiques eux restent dégradés et stables comme les années précédentes. </t>
  </si>
  <si>
    <t>05013180 </t>
  </si>
  <si>
    <t>La Soloire au niveau de Bréville </t>
  </si>
  <si>
    <t xml:space="preserve">Etat écologique physicochimique dégradés et toujours stables au cours du temps du aux  taux de saturation en oxygène qui baissent fortement en période estivale. </t>
  </si>
  <si>
    <t>Cette station intègre le suivi en 2023 et les indices diatomiques la placent en bonne qualité. Les macroinvertébrés classent la station en qualité mauvaise. L'état biologique de l’Antenne à Matha est mauvais en raison du déclassement par le paramètre invertébré</t>
  </si>
  <si>
    <t xml:space="preserve">La physicochimie montre des valeurs toujours dans les mêmes tendances. L'hydrobiologie est suivie pour la première année et est dégradée concernant l'I2M2. </t>
  </si>
  <si>
    <t>05010945</t>
  </si>
  <si>
    <t>05011690</t>
  </si>
  <si>
    <t>Station représentative  du ruisseau le Romède affluent de la Charente</t>
  </si>
  <si>
    <t>Vitivinicole Cognac + STEP Ars et Gimeux</t>
  </si>
  <si>
    <t>station d'évaluation locale</t>
  </si>
  <si>
    <t>Station de référence tête de bassin sur la masse d'eau</t>
  </si>
  <si>
    <t>Station  d'évaluation à l'aval de Matha</t>
  </si>
  <si>
    <t>Vitivinicole Cognac + STEP Matha</t>
  </si>
  <si>
    <t xml:space="preserve">Nouvelle station en 2023
Les indices diatomiques observés en 2023 définissent une très bonne qualité biologique du 
canal du Né.
Du point de vue des macro-invertébrés, la station se classe en Moyenne qualité. 
Suite à la note de l'I2M2, l'état biologique de la station est moyen en 2023.
</t>
  </si>
  <si>
    <t xml:space="preserve">État écologique bon dans sa composante hydrobiologique : stabilité par rapport à l'année précédente </t>
  </si>
  <si>
    <t>Etat Hydrobiologique en 2023 est en dagradé et instable sur les dernières par rapport aux années précédentes et reste en état médiocre. Etat physicochimique pour l'année 2023 en état dégradé en raison de fortes concentrations en éléments nutritifs notamment Phosphates, nitrates et nitrites. De plus la bactériologie reste elle aussi dans un état déclassant tout au long de l'année oscillant entre l'état moyen à médiocre.</t>
  </si>
  <si>
    <t>Sur les 6 séries de mesures initialement programmées, 2 n'ont pas pu être réalisées en raison de rupture d'écoulement ( Juillet, septembre )</t>
  </si>
  <si>
    <t xml:space="preserve">Sur les 6 séries de mesures initialement programmées, 4 ont pu être réalisées. Les mesures au mois de juillet et septembre n'ont pas pu être réalisé en raison de rupture d'écoulement </t>
  </si>
  <si>
    <t xml:space="preserve">Intégrée au suivi en 2022, cette station se maintient en classe de bonne qualité biologique _x000D_
depuis. _x000D_
L’I2M2 subit une légère baisse (-_x000D_
0,09) qui n’occasionne pas de changement de classe de qualité. Le milieu est très similaire à _x000D_
l’année passée et la diminution pourrait entrer dans la variabilité interannuelle naturelle.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</si>
</sst>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1"/>
      <color theme="1"/>
      <name val="Calibri"/>
      <family val="2"/>
      <scheme val="minor"/>
    </font>
    <font>
      <sz val="10"/>
      <name val="Arial"/>
      <family val="2"/>
    </font>
    <font>
      <b/>
      <sz val="14"/>
      <name val="Arial"/>
      <family val="2"/>
    </font>
    <font>
      <b/>
      <sz val="12"/>
      <name val="Arial"/>
      <family val="2"/>
    </font>
    <font>
      <sz val="11"/>
      <name val="Arial"/>
      <family val="2"/>
    </font>
    <font>
      <b/>
      <sz val="10"/>
      <name val="Arial"/>
      <family val="2"/>
    </font>
    <font>
      <b/>
      <sz val="16"/>
      <color theme="1"/>
      <name val="Times New Roman"/>
      <family val="1"/>
    </font>
    <font>
      <b/>
      <sz val="11"/>
      <name val="Times New Roman"/>
      <family val="1"/>
    </font>
    <font>
      <sz val="11"/>
      <name val="Times New Roman"/>
      <family val="1"/>
    </font>
    <font>
      <sz val="11"/>
      <color theme="1"/>
      <name val="Times New Roman"/>
      <family val="1"/>
    </font>
    <font>
      <sz val="16"/>
      <color theme="0"/>
      <name val="Times New Roman"/>
      <family val="1"/>
    </font>
    <font>
      <b/>
      <u/>
      <sz val="20"/>
      <color theme="0"/>
      <name val="Arial"/>
      <family val="2"/>
    </font>
    <font>
      <b/>
      <u/>
      <sz val="16"/>
      <name val="Arial"/>
      <family val="2"/>
    </font>
    <font>
      <b/>
      <u/>
      <sz val="22"/>
      <color theme="0"/>
      <name val="Arial"/>
      <family val="2"/>
    </font>
    <font>
      <b/>
      <sz val="20"/>
      <color rgb="FF002060"/>
      <name val="Times New Roman"/>
      <family val="1"/>
    </font>
    <font>
      <b/>
      <sz val="16"/>
      <color rgb="FF002060"/>
      <name val="Times New Roman"/>
      <family val="1"/>
    </font>
    <font>
      <b/>
      <sz val="11"/>
      <color rgb="FF002060"/>
      <name val="Times New Roman"/>
      <family val="1"/>
    </font>
    <font>
      <sz val="11"/>
      <color rgb="FF002060"/>
      <name val="Times New Roman"/>
      <family val="1"/>
    </font>
    <font>
      <sz val="11"/>
      <color rgb="FF7030A0"/>
      <name val="Times New Roman"/>
      <family val="1"/>
    </font>
    <font>
      <b/>
      <sz val="11"/>
      <color rgb="FF7030A0"/>
      <name val="Times New Roman"/>
      <family val="1"/>
    </font>
    <font>
      <sz val="10"/>
      <color rgb="FF002060"/>
      <name val="Arial"/>
      <family val="2"/>
    </font>
    <font>
      <b/>
      <sz val="10"/>
      <color rgb="FF002060"/>
      <name val="Arial"/>
      <family val="2"/>
    </font>
    <font>
      <b/>
      <sz val="20"/>
      <color rgb="FFFF0000"/>
      <name val="Times New Roman"/>
      <family val="1"/>
    </font>
    <font>
      <b/>
      <sz val="16"/>
      <color rgb="FFFF0000"/>
      <name val="Times New Roman"/>
      <family val="1"/>
    </font>
    <font>
      <b/>
      <sz val="11"/>
      <color rgb="FFFF0000"/>
      <name val="Times New Roman"/>
      <family val="1"/>
    </font>
    <font>
      <sz val="11"/>
      <color rgb="FFFF0000"/>
      <name val="Times New Roman"/>
      <family val="1"/>
    </font>
    <font>
      <b/>
      <sz val="20"/>
      <color theme="0"/>
      <name val="Times New Roman"/>
      <family val="1"/>
    </font>
    <font>
      <b/>
      <sz val="16"/>
      <name val="Times New Roman"/>
      <family val="1"/>
    </font>
    <font>
      <b/>
      <sz val="11"/>
      <color theme="5"/>
      <name val="Times New Roman"/>
      <family val="1"/>
    </font>
    <font>
      <sz val="11"/>
      <color theme="5"/>
      <name val="Times New Roman"/>
      <family val="1"/>
    </font>
    <font>
      <sz val="11"/>
      <color theme="5"/>
      <name val="Calibri"/>
      <family val="2"/>
      <scheme val="minor"/>
    </font>
    <font>
      <b/>
      <sz val="11"/>
      <color theme="5"/>
      <name val="Calibri"/>
      <family val="2"/>
      <scheme val="minor"/>
    </font>
    <font>
      <b/>
      <sz val="11"/>
      <color theme="1"/>
      <name val="Calibri"/>
      <family val="2"/>
      <scheme val="minor"/>
    </font>
    <font>
      <b/>
      <sz val="11"/>
      <color rgb="FFFFFFFF"/>
      <name val="Calibri"/>
      <family val="2"/>
      <scheme val="minor"/>
    </font>
    <font>
      <b/>
      <sz val="11"/>
      <name val="Calibri"/>
      <family val="2"/>
      <scheme val="minor"/>
    </font>
    <font>
      <b/>
      <sz val="12"/>
      <name val="Calibri"/>
      <family val="2"/>
      <scheme val="minor"/>
    </font>
    <font>
      <sz val="11"/>
      <name val="Calibri"/>
      <family val="2"/>
      <scheme val="minor"/>
    </font>
    <font>
      <b/>
      <sz val="20"/>
      <color rgb="FF00B050"/>
      <name val="Times New Roman"/>
      <family val="1"/>
    </font>
    <font>
      <b/>
      <sz val="16"/>
      <color rgb="FF00B050"/>
      <name val="Times New Roman"/>
      <family val="1"/>
    </font>
    <font>
      <b/>
      <sz val="11"/>
      <color rgb="FF00B050"/>
      <name val="Times New Roman"/>
      <family val="1"/>
    </font>
    <font>
      <sz val="11"/>
      <color rgb="FF00B050"/>
      <name val="Times New Roman"/>
      <family val="1"/>
    </font>
  </fonts>
  <fills count="16">
    <fill>
      <patternFill patternType="none"/>
    </fill>
    <fill>
      <patternFill patternType="gray125"/>
    </fill>
    <fill>
      <patternFill patternType="solid">
        <fgColor rgb="FF92D050"/>
        <bgColor indexed="31"/>
      </patternFill>
    </fill>
    <fill>
      <patternFill patternType="solid">
        <fgColor theme="0" tint="-0.149998474074526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2060"/>
        <bgColor indexed="64"/>
      </patternFill>
    </fill>
    <fill>
      <patternFill patternType="lightUp"/>
    </fill>
    <fill>
      <patternFill patternType="solid">
        <fgColor indexed="65"/>
        <bgColor indexed="64"/>
      </patternFill>
    </fill>
    <fill>
      <patternFill patternType="solid">
        <fgColor rgb="FFFFFF00"/>
        <bgColor indexed="64"/>
      </patternFill>
    </fill>
    <fill>
      <patternFill patternType="solid">
        <fgColor rgb="FF7094E8"/>
        <bgColor indexed="64"/>
      </patternFill>
    </fill>
    <fill>
      <patternFill patternType="solid">
        <fgColor theme="0"/>
        <bgColor indexed="64"/>
      </patternFill>
    </fill>
  </fills>
  <borders count="70">
    <border>
      <left/>
      <right/>
      <top/>
      <bottom/>
      <diagonal/>
    </border>
    <border>
      <left style="thick">
        <color indexed="64"/>
      </left>
      <right style="medium">
        <color indexed="64"/>
      </right>
      <top style="thick">
        <color indexed="64"/>
      </top>
      <bottom/>
      <diagonal/>
    </border>
    <border>
      <left style="medium">
        <color indexed="64"/>
      </left>
      <right/>
      <top style="thick">
        <color indexed="64"/>
      </top>
      <bottom/>
      <diagonal/>
    </border>
    <border>
      <left/>
      <right style="medium">
        <color indexed="64"/>
      </right>
      <top style="thick">
        <color indexed="64"/>
      </top>
      <bottom/>
      <diagonal/>
    </border>
    <border>
      <left style="thin">
        <color indexed="64"/>
      </left>
      <right/>
      <top style="thick">
        <color indexed="64"/>
      </top>
      <bottom style="medium">
        <color auto="1"/>
      </bottom>
      <diagonal/>
    </border>
    <border>
      <left/>
      <right/>
      <top style="thick">
        <color auto="1"/>
      </top>
      <bottom style="medium">
        <color indexed="64"/>
      </bottom>
      <diagonal/>
    </border>
    <border>
      <left/>
      <right style="thick">
        <color indexed="64"/>
      </right>
      <top style="thick">
        <color auto="1"/>
      </top>
      <bottom style="medium">
        <color indexed="64"/>
      </bottom>
      <diagonal/>
    </border>
    <border>
      <left/>
      <right/>
      <top/>
      <bottom style="medium">
        <color auto="1"/>
      </bottom>
      <diagonal/>
    </border>
    <border>
      <left style="thick">
        <color auto="1"/>
      </left>
      <right style="medium">
        <color auto="1"/>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ck">
        <color indexed="64"/>
      </right>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ck">
        <color auto="1"/>
      </left>
      <right style="medium">
        <color auto="1"/>
      </right>
      <top style="thin">
        <color auto="1"/>
      </top>
      <bottom style="thin">
        <color auto="1"/>
      </bottom>
      <diagonal/>
    </border>
    <border>
      <left style="medium">
        <color auto="1"/>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thick">
        <color auto="1"/>
      </left>
      <right style="medium">
        <color auto="1"/>
      </right>
      <top/>
      <bottom style="thin">
        <color auto="1"/>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ck">
        <color indexed="64"/>
      </left>
      <right style="thin">
        <color indexed="64"/>
      </right>
      <top/>
      <bottom style="medium">
        <color auto="1"/>
      </bottom>
      <diagonal/>
    </border>
    <border>
      <left style="thin">
        <color indexed="64"/>
      </left>
      <right style="thick">
        <color indexed="64"/>
      </right>
      <top/>
      <bottom style="medium">
        <color auto="1"/>
      </bottom>
      <diagonal/>
    </border>
    <border>
      <left style="medium">
        <color indexed="64"/>
      </left>
      <right style="medium">
        <color indexed="64"/>
      </right>
      <top style="thin">
        <color indexed="64"/>
      </top>
      <bottom style="thin">
        <color indexed="64"/>
      </bottom>
      <diagonal/>
    </border>
    <border>
      <left style="thick">
        <color auto="1"/>
      </left>
      <right style="medium">
        <color auto="1"/>
      </right>
      <top style="medium">
        <color auto="1"/>
      </top>
      <bottom/>
      <diagonal/>
    </border>
    <border>
      <left style="thick">
        <color auto="1"/>
      </left>
      <right style="medium">
        <color auto="1"/>
      </right>
      <top style="thin">
        <color indexed="64"/>
      </top>
      <bottom/>
      <diagonal/>
    </border>
    <border>
      <left style="medium">
        <color indexed="64"/>
      </left>
      <right style="thin">
        <color indexed="64"/>
      </right>
      <top/>
      <bottom style="medium">
        <color auto="1"/>
      </bottom>
      <diagonal/>
    </border>
    <border>
      <left style="thin">
        <color indexed="64"/>
      </left>
      <right style="medium">
        <color indexed="64"/>
      </right>
      <top/>
      <bottom style="medium">
        <color auto="1"/>
      </bottom>
      <diagonal/>
    </border>
    <border>
      <left/>
      <right style="thin">
        <color indexed="64"/>
      </right>
      <top/>
      <bottom style="medium">
        <color auto="1"/>
      </bottom>
      <diagonal/>
    </border>
    <border>
      <left style="thin">
        <color indexed="64"/>
      </left>
      <right style="thin">
        <color indexed="64"/>
      </right>
      <top/>
      <bottom style="medium">
        <color auto="1"/>
      </bottom>
      <diagonal/>
    </border>
    <border>
      <left style="thin">
        <color indexed="64"/>
      </left>
      <right/>
      <top/>
      <bottom style="medium">
        <color auto="1"/>
      </bottom>
      <diagonal/>
    </border>
    <border>
      <left style="medium">
        <color indexed="64"/>
      </left>
      <right/>
      <top/>
      <bottom style="medium">
        <color auto="1"/>
      </bottom>
      <diagonal/>
    </border>
    <border>
      <left style="thin">
        <color indexed="64"/>
      </left>
      <right style="medium">
        <color indexed="64"/>
      </right>
      <top/>
      <bottom/>
      <diagonal/>
    </border>
    <border>
      <left style="thick">
        <color auto="1"/>
      </left>
      <right style="medium">
        <color auto="1"/>
      </right>
      <top style="medium">
        <color auto="1"/>
      </top>
      <bottom style="thin">
        <color auto="1"/>
      </bottom>
      <diagonal/>
    </border>
    <border>
      <left style="thick">
        <color indexed="64"/>
      </left>
      <right style="medium">
        <color indexed="64"/>
      </right>
      <top style="thin">
        <color indexed="64"/>
      </top>
      <bottom style="thick">
        <color indexed="64"/>
      </bottom>
      <diagonal/>
    </border>
    <border>
      <left style="medium">
        <color indexed="64"/>
      </left>
      <right/>
      <top style="thin">
        <color indexed="64"/>
      </top>
      <bottom style="thick">
        <color indexed="64"/>
      </bottom>
      <diagonal/>
    </border>
    <border>
      <left/>
      <right style="medium">
        <color indexed="64"/>
      </right>
      <top style="thin">
        <color indexed="64"/>
      </top>
      <bottom style="thick">
        <color indexed="64"/>
      </bottom>
      <diagonal/>
    </border>
    <border>
      <left style="medium">
        <color auto="1"/>
      </left>
      <right style="thin">
        <color auto="1"/>
      </right>
      <top style="thin">
        <color auto="1"/>
      </top>
      <bottom style="thick">
        <color auto="1"/>
      </bottom>
      <diagonal/>
    </border>
    <border>
      <left style="thin">
        <color indexed="64"/>
      </left>
      <right style="medium">
        <color indexed="64"/>
      </right>
      <top style="thin">
        <color indexed="64"/>
      </top>
      <bottom style="thick">
        <color indexed="64"/>
      </bottom>
      <diagonal/>
    </border>
    <border>
      <left/>
      <right style="thin">
        <color indexed="64"/>
      </right>
      <top style="thin">
        <color auto="1"/>
      </top>
      <bottom style="thick">
        <color auto="1"/>
      </bottom>
      <diagonal/>
    </border>
    <border>
      <left style="thin">
        <color auto="1"/>
      </left>
      <right style="thin">
        <color auto="1"/>
      </right>
      <top style="thin">
        <color auto="1"/>
      </top>
      <bottom style="thick">
        <color auto="1"/>
      </bottom>
      <diagonal/>
    </border>
    <border>
      <left style="thin">
        <color indexed="64"/>
      </left>
      <right/>
      <top style="thin">
        <color indexed="64"/>
      </top>
      <bottom style="thick">
        <color indexed="64"/>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auto="1"/>
      </right>
      <top style="thin">
        <color auto="1"/>
      </top>
      <bottom style="thick">
        <color auto="1"/>
      </bottom>
      <diagonal/>
    </border>
  </borders>
  <cellStyleXfs count="3">
    <xf numFmtId="0" fontId="0" fillId="0" borderId="0"/>
    <xf numFmtId="0" fontId="1" fillId="0" borderId="0"/>
    <xf numFmtId="0" fontId="1" fillId="0" borderId="0"/>
  </cellStyleXfs>
  <cellXfs count="275">
    <xf numFmtId="0" fontId="0" fillId="0" borderId="0" xfId="0"/>
    <xf numFmtId="0" fontId="2" fillId="7" borderId="15" xfId="1" applyFont="1" applyFill="1" applyBorder="1" applyAlignment="1">
      <alignment horizontal="center" vertical="center" wrapText="1"/>
    </xf>
    <xf numFmtId="0" fontId="3" fillId="0" borderId="19" xfId="1" applyFont="1" applyBorder="1" applyAlignment="1">
      <alignment horizontal="center" vertical="center" wrapText="1"/>
    </xf>
    <xf numFmtId="0" fontId="5" fillId="0" borderId="7" xfId="1" applyFont="1" applyBorder="1" applyAlignment="1">
      <alignment horizontal="center" vertical="center" wrapText="1"/>
    </xf>
    <xf numFmtId="0" fontId="7" fillId="0" borderId="30" xfId="2" applyFont="1" applyBorder="1" applyAlignment="1">
      <alignment horizontal="center" vertical="center"/>
    </xf>
    <xf numFmtId="0" fontId="8" fillId="0" borderId="34" xfId="2" applyFont="1" applyBorder="1" applyAlignment="1">
      <alignment horizontal="center" vertical="center" wrapText="1"/>
    </xf>
    <xf numFmtId="0" fontId="6" fillId="0" borderId="0" xfId="0" applyFont="1" applyFill="1" applyBorder="1" applyAlignment="1">
      <alignment horizontal="center" wrapText="1"/>
    </xf>
    <xf numFmtId="0" fontId="9" fillId="0" borderId="0" xfId="0" applyFont="1" applyBorder="1" applyAlignment="1">
      <alignment horizontal="center"/>
    </xf>
    <xf numFmtId="0" fontId="6" fillId="0" borderId="0" xfId="0" applyFont="1" applyBorder="1" applyAlignment="1">
      <alignment horizontal="center" wrapText="1"/>
    </xf>
    <xf numFmtId="0" fontId="6" fillId="0" borderId="9" xfId="0" applyFont="1" applyFill="1" applyBorder="1" applyAlignment="1">
      <alignment horizontal="center" wrapText="1"/>
    </xf>
    <xf numFmtId="0" fontId="6" fillId="0" borderId="29" xfId="0" applyFont="1" applyBorder="1" applyAlignment="1">
      <alignment horizontal="center" wrapText="1"/>
    </xf>
    <xf numFmtId="0" fontId="9" fillId="0" borderId="20" xfId="0" applyFont="1" applyBorder="1" applyAlignment="1">
      <alignment horizontal="center"/>
    </xf>
    <xf numFmtId="0" fontId="9" fillId="0" borderId="23" xfId="0" applyFont="1" applyBorder="1" applyAlignment="1">
      <alignment horizontal="center"/>
    </xf>
    <xf numFmtId="0" fontId="9" fillId="0" borderId="21" xfId="0" applyFont="1" applyBorder="1" applyAlignment="1">
      <alignment horizontal="center"/>
    </xf>
    <xf numFmtId="0" fontId="9" fillId="0" borderId="22" xfId="0" applyFont="1" applyBorder="1" applyAlignment="1">
      <alignment horizontal="center"/>
    </xf>
    <xf numFmtId="0" fontId="9" fillId="0" borderId="9" xfId="0" applyFont="1" applyBorder="1" applyAlignment="1">
      <alignment horizontal="center"/>
    </xf>
    <xf numFmtId="0" fontId="9" fillId="0" borderId="0" xfId="0" applyFont="1" applyAlignment="1">
      <alignment horizontal="center"/>
    </xf>
    <xf numFmtId="0" fontId="10" fillId="9" borderId="0" xfId="0" applyFont="1" applyFill="1" applyBorder="1" applyAlignment="1">
      <alignment horizontal="center" wrapText="1"/>
    </xf>
    <xf numFmtId="0" fontId="10" fillId="9" borderId="35" xfId="0" applyFont="1" applyFill="1" applyBorder="1" applyAlignment="1">
      <alignment horizontal="center" wrapText="1"/>
    </xf>
    <xf numFmtId="0" fontId="13" fillId="10" borderId="7" xfId="1" applyFont="1" applyFill="1" applyBorder="1" applyAlignment="1">
      <alignment horizontal="center" vertical="center" wrapText="1"/>
    </xf>
    <xf numFmtId="0" fontId="7" fillId="11" borderId="30" xfId="2" applyFont="1" applyFill="1" applyBorder="1" applyAlignment="1">
      <alignment horizontal="center" vertical="center"/>
    </xf>
    <xf numFmtId="0" fontId="14" fillId="9" borderId="36" xfId="2" applyFont="1" applyFill="1" applyBorder="1" applyAlignment="1">
      <alignment horizontal="center" vertical="center" wrapText="1"/>
    </xf>
    <xf numFmtId="49" fontId="15" fillId="0" borderId="16" xfId="0" quotePrefix="1" applyNumberFormat="1" applyFont="1" applyFill="1" applyBorder="1" applyAlignment="1">
      <alignment horizontal="center" vertical="center" wrapText="1"/>
    </xf>
    <xf numFmtId="0" fontId="15" fillId="0" borderId="37" xfId="2" applyFont="1" applyBorder="1" applyAlignment="1">
      <alignment horizontal="center" vertical="center" wrapText="1"/>
    </xf>
    <xf numFmtId="0" fontId="16" fillId="0" borderId="38" xfId="2" applyFont="1" applyBorder="1" applyAlignment="1">
      <alignment horizontal="center" vertical="center"/>
    </xf>
    <xf numFmtId="0" fontId="17" fillId="0" borderId="39" xfId="2" applyFont="1" applyBorder="1" applyAlignment="1">
      <alignment horizontal="center" vertical="center" wrapText="1"/>
    </xf>
    <xf numFmtId="0" fontId="17" fillId="0" borderId="40" xfId="2" applyFont="1" applyBorder="1" applyAlignment="1">
      <alignment horizontal="center" vertical="center" wrapText="1"/>
    </xf>
    <xf numFmtId="0" fontId="17" fillId="0" borderId="41" xfId="2" applyFont="1" applyBorder="1" applyAlignment="1">
      <alignment horizontal="center" vertical="center" wrapText="1"/>
    </xf>
    <xf numFmtId="0" fontId="17" fillId="0" borderId="42" xfId="2" applyFont="1" applyBorder="1" applyAlignment="1">
      <alignment horizontal="center" vertical="center" wrapText="1"/>
    </xf>
    <xf numFmtId="0" fontId="16" fillId="11" borderId="38" xfId="2" applyFont="1" applyFill="1" applyBorder="1" applyAlignment="1">
      <alignment horizontal="center" vertical="center"/>
    </xf>
    <xf numFmtId="0" fontId="17" fillId="12" borderId="42" xfId="2" applyFont="1" applyFill="1" applyBorder="1" applyAlignment="1">
      <alignment horizontal="center" vertical="center" wrapText="1"/>
    </xf>
    <xf numFmtId="0" fontId="17" fillId="0" borderId="15" xfId="2" applyFont="1" applyBorder="1" applyAlignment="1">
      <alignment horizontal="center" vertical="center" wrapText="1"/>
    </xf>
    <xf numFmtId="0" fontId="16" fillId="0" borderId="0" xfId="2" applyFont="1" applyBorder="1" applyAlignment="1">
      <alignment horizontal="center" vertical="center"/>
    </xf>
    <xf numFmtId="0" fontId="14" fillId="9" borderId="27" xfId="2" applyFont="1" applyFill="1" applyBorder="1" applyAlignment="1">
      <alignment horizontal="center" vertical="center" wrapText="1"/>
    </xf>
    <xf numFmtId="49" fontId="15" fillId="0" borderId="28" xfId="0" quotePrefix="1" applyNumberFormat="1" applyFont="1" applyFill="1" applyBorder="1" applyAlignment="1">
      <alignment horizontal="center" vertical="center" wrapText="1"/>
    </xf>
    <xf numFmtId="0" fontId="15" fillId="0" borderId="29" xfId="2" applyFont="1" applyBorder="1" applyAlignment="1">
      <alignment horizontal="center" vertical="center" wrapText="1"/>
    </xf>
    <xf numFmtId="0" fontId="16" fillId="0" borderId="30" xfId="2" applyFont="1" applyBorder="1" applyAlignment="1">
      <alignment horizontal="center" vertical="center"/>
    </xf>
    <xf numFmtId="0" fontId="17" fillId="0" borderId="31" xfId="2" applyFont="1" applyBorder="1" applyAlignment="1">
      <alignment horizontal="center" vertical="center" wrapText="1"/>
    </xf>
    <xf numFmtId="0" fontId="17" fillId="0" borderId="32" xfId="2" applyFont="1" applyBorder="1" applyAlignment="1">
      <alignment horizontal="center" vertical="center" wrapText="1"/>
    </xf>
    <xf numFmtId="0" fontId="17" fillId="0" borderId="33" xfId="2" applyFont="1" applyBorder="1" applyAlignment="1">
      <alignment horizontal="center" vertical="center" wrapText="1"/>
    </xf>
    <xf numFmtId="0" fontId="17" fillId="0" borderId="34" xfId="2" applyFont="1" applyBorder="1" applyAlignment="1">
      <alignment horizontal="center" vertical="center" wrapText="1"/>
    </xf>
    <xf numFmtId="0" fontId="17" fillId="12" borderId="34" xfId="2" applyFont="1" applyFill="1" applyBorder="1" applyAlignment="1">
      <alignment horizontal="center" vertical="center" wrapText="1"/>
    </xf>
    <xf numFmtId="0" fontId="16" fillId="11" borderId="30" xfId="2" applyFont="1" applyFill="1" applyBorder="1" applyAlignment="1">
      <alignment horizontal="center" vertical="center"/>
    </xf>
    <xf numFmtId="0" fontId="17" fillId="0" borderId="28" xfId="2" applyFont="1" applyBorder="1" applyAlignment="1">
      <alignment horizontal="center" vertical="center" wrapText="1"/>
    </xf>
    <xf numFmtId="0" fontId="17" fillId="0" borderId="28" xfId="2" applyFont="1" applyFill="1" applyBorder="1" applyAlignment="1">
      <alignment horizontal="center" vertical="center" wrapText="1"/>
    </xf>
    <xf numFmtId="0" fontId="16" fillId="12" borderId="30" xfId="2" applyFont="1" applyFill="1" applyBorder="1" applyAlignment="1">
      <alignment horizontal="center" vertical="center"/>
    </xf>
    <xf numFmtId="0" fontId="5" fillId="0" borderId="46" xfId="1" applyFont="1" applyBorder="1" applyAlignment="1">
      <alignment horizontal="center" vertical="center"/>
    </xf>
    <xf numFmtId="0" fontId="5" fillId="0" borderId="47" xfId="1" applyFont="1" applyBorder="1" applyAlignment="1">
      <alignment horizontal="center" vertical="center"/>
    </xf>
    <xf numFmtId="0" fontId="16" fillId="0" borderId="44" xfId="2" applyFont="1" applyBorder="1" applyAlignment="1">
      <alignment horizontal="center" vertical="center" wrapText="1"/>
    </xf>
    <xf numFmtId="0" fontId="16" fillId="0" borderId="24" xfId="2" applyFont="1" applyBorder="1" applyAlignment="1">
      <alignment horizontal="center" vertical="center" wrapText="1"/>
    </xf>
    <xf numFmtId="0" fontId="9" fillId="0" borderId="44" xfId="0" applyFont="1" applyBorder="1" applyAlignment="1">
      <alignment horizontal="center"/>
    </xf>
    <xf numFmtId="0" fontId="9" fillId="0" borderId="24" xfId="0" applyFont="1" applyBorder="1" applyAlignment="1">
      <alignment horizontal="center"/>
    </xf>
    <xf numFmtId="0" fontId="16" fillId="0" borderId="21" xfId="2" applyFont="1" applyBorder="1" applyAlignment="1">
      <alignment horizontal="center" vertical="center" wrapText="1"/>
    </xf>
    <xf numFmtId="0" fontId="17" fillId="0" borderId="34" xfId="2" applyFont="1" applyFill="1" applyBorder="1" applyAlignment="1">
      <alignment horizontal="center" vertical="center" wrapText="1"/>
    </xf>
    <xf numFmtId="0" fontId="18" fillId="12" borderId="34" xfId="2" applyFont="1" applyFill="1" applyBorder="1" applyAlignment="1">
      <alignment horizontal="center" vertical="center" wrapText="1"/>
    </xf>
    <xf numFmtId="0" fontId="18" fillId="0" borderId="0" xfId="0" applyFont="1" applyBorder="1" applyAlignment="1">
      <alignment horizontal="center"/>
    </xf>
    <xf numFmtId="0" fontId="18" fillId="0" borderId="23" xfId="0" applyFont="1" applyBorder="1" applyAlignment="1">
      <alignment horizontal="center"/>
    </xf>
    <xf numFmtId="0" fontId="17" fillId="0" borderId="48" xfId="2" applyFont="1" applyBorder="1" applyAlignment="1">
      <alignment horizontal="center" vertical="center" wrapText="1"/>
    </xf>
    <xf numFmtId="0" fontId="17" fillId="12" borderId="48" xfId="2" applyFont="1" applyFill="1" applyBorder="1" applyAlignment="1">
      <alignment horizontal="center" vertical="center" wrapText="1"/>
    </xf>
    <xf numFmtId="0" fontId="15" fillId="0" borderId="25" xfId="2" applyFont="1" applyBorder="1" applyAlignment="1">
      <alignment horizontal="center" vertical="center" wrapText="1"/>
    </xf>
    <xf numFmtId="0" fontId="16" fillId="0" borderId="11" xfId="2" applyFont="1" applyBorder="1" applyAlignment="1">
      <alignment horizontal="center" vertical="center"/>
    </xf>
    <xf numFmtId="0" fontId="17" fillId="0" borderId="12" xfId="2" applyFont="1" applyBorder="1" applyAlignment="1">
      <alignment horizontal="center" vertical="center" wrapText="1"/>
    </xf>
    <xf numFmtId="0" fontId="17" fillId="0" borderId="14" xfId="2" applyFont="1" applyBorder="1" applyAlignment="1">
      <alignment horizontal="center" vertical="center" wrapText="1"/>
    </xf>
    <xf numFmtId="0" fontId="17" fillId="0" borderId="26" xfId="2" applyFont="1" applyBorder="1" applyAlignment="1">
      <alignment horizontal="center" vertical="center" wrapText="1"/>
    </xf>
    <xf numFmtId="0" fontId="16" fillId="11" borderId="11" xfId="2" applyFont="1" applyFill="1" applyBorder="1" applyAlignment="1">
      <alignment horizontal="center" vertical="center"/>
    </xf>
    <xf numFmtId="0" fontId="19" fillId="0" borderId="44" xfId="2" applyFont="1" applyBorder="1" applyAlignment="1">
      <alignment horizontal="center" vertical="center" wrapText="1"/>
    </xf>
    <xf numFmtId="0" fontId="19" fillId="0" borderId="24" xfId="2" applyFont="1" applyBorder="1" applyAlignment="1">
      <alignment horizontal="center" vertical="center" wrapText="1"/>
    </xf>
    <xf numFmtId="0" fontId="19" fillId="0" borderId="0" xfId="2" applyFont="1" applyBorder="1" applyAlignment="1">
      <alignment horizontal="center" vertical="center"/>
    </xf>
    <xf numFmtId="0" fontId="4" fillId="3" borderId="51" xfId="1" applyFont="1" applyFill="1" applyBorder="1" applyAlignment="1">
      <alignment horizontal="center" vertical="center" wrapText="1"/>
    </xf>
    <xf numFmtId="0" fontId="4" fillId="3" borderId="52" xfId="1" applyFont="1" applyFill="1" applyBorder="1" applyAlignment="1">
      <alignment horizontal="center" vertical="center" wrapText="1"/>
    </xf>
    <xf numFmtId="0" fontId="1" fillId="4" borderId="53" xfId="1" applyFont="1" applyFill="1" applyBorder="1" applyAlignment="1">
      <alignment horizontal="center" vertical="center" textRotation="90" wrapText="1"/>
    </xf>
    <xf numFmtId="0" fontId="1" fillId="4" borderId="54" xfId="1" applyFont="1" applyFill="1" applyBorder="1" applyAlignment="1">
      <alignment horizontal="center" vertical="center" textRotation="90" wrapText="1"/>
    </xf>
    <xf numFmtId="0" fontId="4" fillId="4" borderId="55" xfId="1" applyFont="1" applyFill="1" applyBorder="1" applyAlignment="1">
      <alignment horizontal="center" vertical="center" wrapText="1"/>
    </xf>
    <xf numFmtId="0" fontId="5" fillId="5" borderId="51" xfId="1" applyFont="1" applyFill="1" applyBorder="1" applyAlignment="1">
      <alignment horizontal="center" vertical="center" wrapText="1"/>
    </xf>
    <xf numFmtId="0" fontId="1" fillId="5" borderId="55" xfId="1" applyFont="1" applyFill="1" applyBorder="1" applyAlignment="1">
      <alignment horizontal="center" vertical="center" wrapText="1"/>
    </xf>
    <xf numFmtId="0" fontId="5" fillId="6" borderId="51" xfId="1" applyFont="1" applyFill="1" applyBorder="1" applyAlignment="1">
      <alignment horizontal="center" vertical="center" wrapText="1"/>
    </xf>
    <xf numFmtId="0" fontId="1" fillId="6" borderId="55" xfId="1" applyFont="1" applyFill="1" applyBorder="1" applyAlignment="1">
      <alignment horizontal="center" vertical="center" wrapText="1"/>
    </xf>
    <xf numFmtId="0" fontId="1" fillId="7" borderId="56" xfId="1" applyFont="1" applyFill="1" applyBorder="1" applyAlignment="1">
      <alignment horizontal="center" vertical="center" wrapText="1"/>
    </xf>
    <xf numFmtId="0" fontId="5" fillId="8" borderId="51" xfId="1" applyFont="1" applyFill="1" applyBorder="1" applyAlignment="1">
      <alignment horizontal="center" vertical="center" wrapText="1"/>
    </xf>
    <xf numFmtId="49" fontId="15" fillId="0" borderId="9" xfId="0" quotePrefix="1" applyNumberFormat="1" applyFont="1" applyFill="1" applyBorder="1" applyAlignment="1">
      <alignment horizontal="center" vertical="center" wrapText="1"/>
    </xf>
    <xf numFmtId="0" fontId="16" fillId="0" borderId="45" xfId="2" applyFont="1" applyBorder="1" applyAlignment="1">
      <alignment horizontal="center" vertical="center" wrapText="1"/>
    </xf>
    <xf numFmtId="0" fontId="16" fillId="0" borderId="42" xfId="2" applyFont="1" applyBorder="1" applyAlignment="1">
      <alignment horizontal="center" vertical="center" wrapText="1"/>
    </xf>
    <xf numFmtId="0" fontId="14" fillId="9" borderId="49" xfId="2" applyFont="1" applyFill="1" applyBorder="1" applyAlignment="1">
      <alignment horizontal="center" vertical="center" wrapText="1"/>
    </xf>
    <xf numFmtId="0" fontId="14" fillId="9" borderId="50" xfId="2" applyFont="1" applyFill="1" applyBorder="1" applyAlignment="1">
      <alignment horizontal="center" vertical="center" wrapText="1"/>
    </xf>
    <xf numFmtId="0" fontId="18" fillId="0" borderId="22" xfId="0" applyFont="1" applyBorder="1" applyAlignment="1">
      <alignment horizontal="center"/>
    </xf>
    <xf numFmtId="0" fontId="16" fillId="12" borderId="38" xfId="2" applyFont="1" applyFill="1" applyBorder="1" applyAlignment="1">
      <alignment horizontal="center" vertical="center"/>
    </xf>
    <xf numFmtId="0" fontId="17" fillId="0" borderId="33" xfId="2" applyFont="1" applyFill="1" applyBorder="1" applyAlignment="1">
      <alignment horizontal="center" vertical="center" wrapText="1"/>
    </xf>
    <xf numFmtId="0" fontId="7" fillId="12" borderId="30" xfId="2" applyFont="1" applyFill="1" applyBorder="1" applyAlignment="1">
      <alignment horizontal="center" vertical="center"/>
    </xf>
    <xf numFmtId="0" fontId="20" fillId="8" borderId="54" xfId="1" applyFont="1" applyFill="1" applyBorder="1" applyAlignment="1">
      <alignment horizontal="center" vertical="center" wrapText="1"/>
    </xf>
    <xf numFmtId="0" fontId="21" fillId="8" borderId="54" xfId="1" applyFont="1" applyFill="1" applyBorder="1" applyAlignment="1">
      <alignment horizontal="center" vertical="center" wrapText="1"/>
    </xf>
    <xf numFmtId="0" fontId="20" fillId="8" borderId="55" xfId="1" applyFont="1" applyFill="1" applyBorder="1" applyAlignment="1">
      <alignment horizontal="center" vertical="center" wrapText="1"/>
    </xf>
    <xf numFmtId="0" fontId="4" fillId="3" borderId="20" xfId="1" applyFont="1" applyFill="1" applyBorder="1" applyAlignment="1">
      <alignment horizontal="center" vertical="center" wrapText="1"/>
    </xf>
    <xf numFmtId="0" fontId="4" fillId="3" borderId="57" xfId="1" applyFont="1" applyFill="1" applyBorder="1" applyAlignment="1">
      <alignment horizontal="center" vertical="center" wrapText="1"/>
    </xf>
    <xf numFmtId="0" fontId="1" fillId="4" borderId="21" xfId="1" applyFont="1" applyFill="1" applyBorder="1" applyAlignment="1">
      <alignment horizontal="center" vertical="center" textRotation="90" wrapText="1"/>
    </xf>
    <xf numFmtId="0" fontId="1" fillId="4" borderId="22" xfId="1" applyFont="1" applyFill="1" applyBorder="1" applyAlignment="1">
      <alignment horizontal="center" vertical="center" textRotation="90" wrapText="1"/>
    </xf>
    <xf numFmtId="0" fontId="4" fillId="4" borderId="23" xfId="1" applyFont="1" applyFill="1" applyBorder="1" applyAlignment="1">
      <alignment horizontal="center" vertical="center" wrapText="1"/>
    </xf>
    <xf numFmtId="0" fontId="5" fillId="5" borderId="20" xfId="1" applyFont="1" applyFill="1" applyBorder="1" applyAlignment="1">
      <alignment horizontal="center" vertical="center" wrapText="1"/>
    </xf>
    <xf numFmtId="0" fontId="1" fillId="5" borderId="23"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1" fillId="6" borderId="23" xfId="1" applyFont="1" applyFill="1" applyBorder="1" applyAlignment="1">
      <alignment horizontal="center" vertical="center" wrapText="1"/>
    </xf>
    <xf numFmtId="0" fontId="1" fillId="7" borderId="9" xfId="1" applyFont="1" applyFill="1" applyBorder="1" applyAlignment="1">
      <alignment horizontal="center" vertical="center" wrapText="1"/>
    </xf>
    <xf numFmtId="0" fontId="5" fillId="8" borderId="20" xfId="1" applyFont="1" applyFill="1" applyBorder="1" applyAlignment="1">
      <alignment horizontal="center" vertical="center" wrapText="1"/>
    </xf>
    <xf numFmtId="0" fontId="1" fillId="8" borderId="22" xfId="1" applyFont="1" applyFill="1" applyBorder="1" applyAlignment="1">
      <alignment horizontal="center" vertical="center" wrapText="1"/>
    </xf>
    <xf numFmtId="0" fontId="5" fillId="8" borderId="22" xfId="1" applyFont="1" applyFill="1" applyBorder="1" applyAlignment="1">
      <alignment horizontal="center" vertical="center" wrapText="1"/>
    </xf>
    <xf numFmtId="0" fontId="1" fillId="8" borderId="23" xfId="1" applyFont="1" applyFill="1" applyBorder="1" applyAlignment="1">
      <alignment horizontal="center" vertical="center" wrapText="1"/>
    </xf>
    <xf numFmtId="0" fontId="22" fillId="9" borderId="58" xfId="2" applyFont="1" applyFill="1" applyBorder="1" applyAlignment="1">
      <alignment horizontal="center" vertical="center" wrapText="1"/>
    </xf>
    <xf numFmtId="49" fontId="23" fillId="0" borderId="16" xfId="0" quotePrefix="1" applyNumberFormat="1" applyFont="1" applyFill="1" applyBorder="1" applyAlignment="1">
      <alignment horizontal="center" vertical="center" wrapText="1"/>
    </xf>
    <xf numFmtId="0" fontId="23" fillId="0" borderId="25" xfId="2" applyFont="1" applyBorder="1" applyAlignment="1">
      <alignment horizontal="center" vertical="center" wrapText="1"/>
    </xf>
    <xf numFmtId="0" fontId="24" fillId="0" borderId="11" xfId="2" applyFont="1" applyBorder="1" applyAlignment="1">
      <alignment horizontal="center" vertical="center"/>
    </xf>
    <xf numFmtId="0" fontId="25" fillId="0" borderId="12" xfId="2" applyFont="1" applyBorder="1" applyAlignment="1">
      <alignment horizontal="center" vertical="center" wrapText="1"/>
    </xf>
    <xf numFmtId="0" fontId="25" fillId="0" borderId="13" xfId="2" applyFont="1" applyBorder="1" applyAlignment="1">
      <alignment horizontal="center" vertical="center" wrapText="1"/>
    </xf>
    <xf numFmtId="0" fontId="25" fillId="0" borderId="14" xfId="2" applyFont="1" applyBorder="1" applyAlignment="1">
      <alignment horizontal="center" vertical="center" wrapText="1"/>
    </xf>
    <xf numFmtId="0" fontId="25" fillId="0" borderId="26" xfId="2" applyFont="1" applyBorder="1" applyAlignment="1">
      <alignment horizontal="center" vertical="center" wrapText="1"/>
    </xf>
    <xf numFmtId="0" fontId="24" fillId="11" borderId="11" xfId="2" applyFont="1" applyFill="1" applyBorder="1" applyAlignment="1">
      <alignment horizontal="center" vertical="center"/>
    </xf>
    <xf numFmtId="0" fontId="25" fillId="12" borderId="26" xfId="2" applyFont="1" applyFill="1" applyBorder="1" applyAlignment="1">
      <alignment horizontal="center" vertical="center" wrapText="1"/>
    </xf>
    <xf numFmtId="0" fontId="25" fillId="0" borderId="16" xfId="2" applyFont="1" applyBorder="1" applyAlignment="1">
      <alignment horizontal="center" vertical="center" wrapText="1"/>
    </xf>
    <xf numFmtId="0" fontId="24" fillId="0" borderId="44" xfId="2" applyFont="1" applyBorder="1" applyAlignment="1">
      <alignment horizontal="center" vertical="center" wrapText="1"/>
    </xf>
    <xf numFmtId="0" fontId="24" fillId="0" borderId="24" xfId="2" applyFont="1" applyBorder="1" applyAlignment="1">
      <alignment horizontal="center" vertical="center" wrapText="1"/>
    </xf>
    <xf numFmtId="0" fontId="24" fillId="0" borderId="0" xfId="2" applyFont="1" applyBorder="1" applyAlignment="1">
      <alignment horizontal="center" vertical="center"/>
    </xf>
    <xf numFmtId="0" fontId="8" fillId="0" borderId="33" xfId="2" applyFont="1" applyBorder="1" applyAlignment="1">
      <alignment horizontal="center" vertical="center" wrapText="1"/>
    </xf>
    <xf numFmtId="0" fontId="26" fillId="9" borderId="27" xfId="2" applyFont="1" applyFill="1" applyBorder="1" applyAlignment="1">
      <alignment horizontal="center" vertical="center" wrapText="1"/>
    </xf>
    <xf numFmtId="49" fontId="6" fillId="0" borderId="28" xfId="0" quotePrefix="1" applyNumberFormat="1" applyFont="1" applyFill="1" applyBorder="1" applyAlignment="1">
      <alignment horizontal="center" vertical="center" wrapText="1"/>
    </xf>
    <xf numFmtId="0" fontId="27" fillId="0" borderId="29" xfId="2" applyFont="1" applyBorder="1" applyAlignment="1">
      <alignment horizontal="center" vertical="center" wrapText="1"/>
    </xf>
    <xf numFmtId="0" fontId="8" fillId="0" borderId="31" xfId="2" applyFont="1" applyBorder="1" applyAlignment="1">
      <alignment horizontal="center" vertical="center" wrapText="1"/>
    </xf>
    <xf numFmtId="0" fontId="8" fillId="0" borderId="32" xfId="2" applyFont="1" applyBorder="1" applyAlignment="1">
      <alignment horizontal="center" vertical="center" wrapText="1"/>
    </xf>
    <xf numFmtId="0" fontId="8" fillId="12" borderId="34" xfId="2" applyFont="1" applyFill="1" applyBorder="1" applyAlignment="1">
      <alignment horizontal="center" vertical="center" wrapText="1"/>
    </xf>
    <xf numFmtId="0" fontId="8" fillId="0" borderId="28" xfId="2" applyFont="1" applyBorder="1" applyAlignment="1">
      <alignment horizontal="center" vertical="center" wrapText="1"/>
    </xf>
    <xf numFmtId="0" fontId="7" fillId="0" borderId="44" xfId="2" applyFont="1" applyBorder="1" applyAlignment="1">
      <alignment horizontal="center" vertical="center" wrapText="1"/>
    </xf>
    <xf numFmtId="0" fontId="7" fillId="0" borderId="24" xfId="2" applyFont="1" applyBorder="1" applyAlignment="1">
      <alignment horizontal="center" vertical="center" wrapText="1"/>
    </xf>
    <xf numFmtId="0" fontId="7" fillId="0" borderId="0" xfId="2" applyFont="1" applyBorder="1" applyAlignment="1">
      <alignment horizontal="center" vertical="center"/>
    </xf>
    <xf numFmtId="0" fontId="14" fillId="9" borderId="59" xfId="2" applyFont="1" applyFill="1" applyBorder="1" applyAlignment="1">
      <alignment horizontal="center" vertical="center" wrapText="1"/>
    </xf>
    <xf numFmtId="49" fontId="15" fillId="0" borderId="60" xfId="0" quotePrefix="1" applyNumberFormat="1" applyFont="1" applyFill="1" applyBorder="1" applyAlignment="1">
      <alignment horizontal="center" vertical="center" wrapText="1"/>
    </xf>
    <xf numFmtId="0" fontId="15" fillId="0" borderId="61" xfId="2" applyFont="1" applyBorder="1" applyAlignment="1">
      <alignment horizontal="center" vertical="center" wrapText="1"/>
    </xf>
    <xf numFmtId="0" fontId="16" fillId="0" borderId="62" xfId="2" applyFont="1" applyBorder="1" applyAlignment="1">
      <alignment horizontal="center" vertical="center"/>
    </xf>
    <xf numFmtId="0" fontId="17" fillId="0" borderId="63" xfId="2" applyFont="1" applyBorder="1" applyAlignment="1">
      <alignment horizontal="center" vertical="center" wrapText="1"/>
    </xf>
    <xf numFmtId="0" fontId="17" fillId="0" borderId="64" xfId="2" applyFont="1" applyBorder="1" applyAlignment="1">
      <alignment horizontal="center" vertical="center" wrapText="1"/>
    </xf>
    <xf numFmtId="0" fontId="17" fillId="0" borderId="65" xfId="2" applyFont="1" applyBorder="1" applyAlignment="1">
      <alignment horizontal="center" vertical="center" wrapText="1"/>
    </xf>
    <xf numFmtId="0" fontId="17" fillId="0" borderId="66" xfId="2" applyFont="1" applyBorder="1" applyAlignment="1">
      <alignment horizontal="center" vertical="center" wrapText="1"/>
    </xf>
    <xf numFmtId="0" fontId="16" fillId="12" borderId="62" xfId="2" applyFont="1" applyFill="1" applyBorder="1" applyAlignment="1">
      <alignment horizontal="center" vertical="center"/>
    </xf>
    <xf numFmtId="0" fontId="17" fillId="12" borderId="66" xfId="2" applyFont="1" applyFill="1" applyBorder="1" applyAlignment="1">
      <alignment horizontal="center" vertical="center" wrapText="1"/>
    </xf>
    <xf numFmtId="0" fontId="17" fillId="0" borderId="60" xfId="2" applyFont="1" applyBorder="1" applyAlignment="1">
      <alignment horizontal="center" vertical="center" wrapText="1"/>
    </xf>
    <xf numFmtId="0" fontId="13" fillId="10" borderId="7" xfId="1" applyFont="1" applyFill="1" applyBorder="1" applyAlignment="1">
      <alignment horizontal="center" vertical="center"/>
    </xf>
    <xf numFmtId="0" fontId="3" fillId="0" borderId="19" xfId="1" applyFont="1" applyBorder="1" applyAlignment="1">
      <alignment horizontal="center" vertical="center"/>
    </xf>
    <xf numFmtId="0" fontId="1" fillId="8" borderId="24" xfId="1" applyFont="1" applyFill="1" applyBorder="1" applyAlignment="1">
      <alignment horizontal="center" vertical="center" wrapText="1"/>
    </xf>
    <xf numFmtId="0" fontId="5" fillId="0" borderId="7" xfId="1" applyFont="1" applyBorder="1" applyAlignment="1">
      <alignment horizontal="center" vertical="center"/>
    </xf>
    <xf numFmtId="0" fontId="26" fillId="9" borderId="58" xfId="2" applyFont="1" applyFill="1" applyBorder="1" applyAlignment="1">
      <alignment horizontal="center" vertical="center" wrapText="1"/>
    </xf>
    <xf numFmtId="49" fontId="6" fillId="0" borderId="16" xfId="0" quotePrefix="1" applyNumberFormat="1" applyFont="1" applyFill="1" applyBorder="1" applyAlignment="1">
      <alignment horizontal="center" vertical="center" wrapText="1"/>
    </xf>
    <xf numFmtId="0" fontId="27" fillId="0" borderId="25" xfId="2" applyFont="1" applyBorder="1" applyAlignment="1">
      <alignment horizontal="center" vertical="center" wrapText="1"/>
    </xf>
    <xf numFmtId="0" fontId="7" fillId="0" borderId="11" xfId="2" applyFont="1" applyBorder="1" applyAlignment="1">
      <alignment horizontal="center" vertical="center"/>
    </xf>
    <xf numFmtId="0" fontId="8" fillId="0" borderId="12" xfId="2" applyFont="1" applyBorder="1" applyAlignment="1">
      <alignment horizontal="center" vertical="center" wrapText="1"/>
    </xf>
    <xf numFmtId="0" fontId="8" fillId="0" borderId="13" xfId="2" applyFont="1" applyBorder="1" applyAlignment="1">
      <alignment horizontal="center" vertical="center" wrapText="1"/>
    </xf>
    <xf numFmtId="0" fontId="8" fillId="0" borderId="14" xfId="2" applyFont="1" applyBorder="1" applyAlignment="1">
      <alignment horizontal="center" vertical="center" wrapText="1"/>
    </xf>
    <xf numFmtId="0" fontId="8" fillId="0" borderId="26" xfId="2" applyFont="1" applyBorder="1" applyAlignment="1">
      <alignment horizontal="center" vertical="center" wrapText="1"/>
    </xf>
    <xf numFmtId="0" fontId="7" fillId="11" borderId="11" xfId="2" applyFont="1" applyFill="1" applyBorder="1" applyAlignment="1">
      <alignment horizontal="center" vertical="center"/>
    </xf>
    <xf numFmtId="0" fontId="8" fillId="12" borderId="26" xfId="2" applyFont="1" applyFill="1" applyBorder="1" applyAlignment="1">
      <alignment horizontal="center" vertical="center" wrapText="1"/>
    </xf>
    <xf numFmtId="0" fontId="8" fillId="0" borderId="16" xfId="2" applyFont="1" applyBorder="1" applyAlignment="1">
      <alignment horizontal="center" vertical="center" wrapText="1"/>
    </xf>
    <xf numFmtId="0" fontId="8" fillId="0" borderId="67" xfId="2" applyFont="1" applyBorder="1" applyAlignment="1">
      <alignment horizontal="center" vertical="center" wrapText="1"/>
    </xf>
    <xf numFmtId="0" fontId="7" fillId="0" borderId="0" xfId="2" applyFont="1" applyBorder="1" applyAlignment="1">
      <alignment horizontal="center" vertical="center" wrapText="1"/>
    </xf>
    <xf numFmtId="0" fontId="8" fillId="0" borderId="33" xfId="2" applyFont="1" applyFill="1" applyBorder="1" applyAlignment="1">
      <alignment horizontal="center" vertical="center" wrapText="1"/>
    </xf>
    <xf numFmtId="0" fontId="8" fillId="0" borderId="68" xfId="2" applyFont="1" applyBorder="1" applyAlignment="1">
      <alignment horizontal="center" vertical="center" wrapText="1"/>
    </xf>
    <xf numFmtId="0" fontId="8" fillId="0" borderId="34" xfId="2" applyFont="1" applyFill="1" applyBorder="1" applyAlignment="1">
      <alignment horizontal="center" vertical="center" wrapText="1"/>
    </xf>
    <xf numFmtId="0" fontId="8" fillId="0" borderId="28" xfId="2" applyFont="1" applyFill="1" applyBorder="1" applyAlignment="1">
      <alignment horizontal="center" vertical="center" wrapText="1"/>
    </xf>
    <xf numFmtId="0" fontId="26" fillId="9" borderId="59" xfId="2" applyFont="1" applyFill="1" applyBorder="1" applyAlignment="1">
      <alignment horizontal="center" vertical="center" wrapText="1"/>
    </xf>
    <xf numFmtId="49" fontId="6" fillId="0" borderId="60" xfId="0" quotePrefix="1" applyNumberFormat="1" applyFont="1" applyFill="1" applyBorder="1" applyAlignment="1">
      <alignment horizontal="center" vertical="center" wrapText="1"/>
    </xf>
    <xf numFmtId="0" fontId="27" fillId="0" borderId="61" xfId="2" applyFont="1" applyBorder="1" applyAlignment="1">
      <alignment horizontal="center" vertical="center" wrapText="1"/>
    </xf>
    <xf numFmtId="0" fontId="7" fillId="0" borderId="62" xfId="2" applyFont="1" applyBorder="1" applyAlignment="1">
      <alignment horizontal="center" vertical="center"/>
    </xf>
    <xf numFmtId="0" fontId="8" fillId="0" borderId="63" xfId="2" applyFont="1" applyBorder="1" applyAlignment="1">
      <alignment horizontal="center" vertical="center" wrapText="1"/>
    </xf>
    <xf numFmtId="0" fontId="8" fillId="0" borderId="64" xfId="2" applyFont="1" applyBorder="1" applyAlignment="1">
      <alignment horizontal="center" vertical="center" wrapText="1"/>
    </xf>
    <xf numFmtId="0" fontId="8" fillId="0" borderId="65" xfId="2" applyFont="1" applyBorder="1" applyAlignment="1">
      <alignment horizontal="center" vertical="center" wrapText="1"/>
    </xf>
    <xf numFmtId="0" fontId="8" fillId="0" borderId="66" xfId="2" applyFont="1" applyBorder="1" applyAlignment="1">
      <alignment horizontal="center" vertical="center" wrapText="1"/>
    </xf>
    <xf numFmtId="0" fontId="7" fillId="11" borderId="62" xfId="2" applyFont="1" applyFill="1" applyBorder="1" applyAlignment="1">
      <alignment horizontal="center" vertical="center"/>
    </xf>
    <xf numFmtId="0" fontId="8" fillId="12" borderId="66" xfId="2" applyFont="1" applyFill="1" applyBorder="1" applyAlignment="1">
      <alignment horizontal="center" vertical="center" wrapText="1"/>
    </xf>
    <xf numFmtId="0" fontId="8" fillId="0" borderId="60" xfId="2" applyFont="1" applyBorder="1" applyAlignment="1">
      <alignment horizontal="center" vertical="center" wrapText="1"/>
    </xf>
    <xf numFmtId="0" fontId="8" fillId="0" borderId="69" xfId="2" applyFont="1" applyBorder="1" applyAlignment="1">
      <alignment horizontal="center" vertical="center" wrapText="1"/>
    </xf>
    <xf numFmtId="0" fontId="9" fillId="0" borderId="57" xfId="0" applyFont="1" applyBorder="1" applyAlignment="1">
      <alignment horizontal="center"/>
    </xf>
    <xf numFmtId="0" fontId="28" fillId="11" borderId="11" xfId="2" applyFont="1" applyFill="1" applyBorder="1" applyAlignment="1">
      <alignment horizontal="center" vertical="center"/>
    </xf>
    <xf numFmtId="0" fontId="29" fillId="12" borderId="42" xfId="2" applyFont="1" applyFill="1" applyBorder="1" applyAlignment="1">
      <alignment horizontal="center" vertical="center" wrapText="1"/>
    </xf>
    <xf numFmtId="0" fontId="28" fillId="11" borderId="38" xfId="2" applyFont="1" applyFill="1" applyBorder="1" applyAlignment="1">
      <alignment horizontal="center" vertical="center"/>
    </xf>
    <xf numFmtId="0" fontId="29" fillId="12" borderId="34" xfId="2" applyFont="1" applyFill="1" applyBorder="1" applyAlignment="1">
      <alignment horizontal="center" vertical="center" wrapText="1"/>
    </xf>
    <xf numFmtId="0" fontId="28" fillId="11" borderId="30" xfId="2" applyFont="1" applyFill="1" applyBorder="1" applyAlignment="1">
      <alignment horizontal="center" vertical="center"/>
    </xf>
    <xf numFmtId="0" fontId="29" fillId="0" borderId="34" xfId="2" applyFont="1" applyBorder="1" applyAlignment="1">
      <alignment horizontal="center" vertical="center" wrapText="1"/>
    </xf>
    <xf numFmtId="0" fontId="30" fillId="0" borderId="0" xfId="0" applyFont="1"/>
    <xf numFmtId="0" fontId="31" fillId="13" borderId="0" xfId="0" applyFont="1" applyFill="1" applyAlignment="1">
      <alignment horizontal="center" vertical="center" wrapText="1"/>
    </xf>
    <xf numFmtId="0" fontId="30" fillId="0" borderId="0" xfId="0" applyFont="1" applyAlignment="1">
      <alignment wrapText="1"/>
    </xf>
    <xf numFmtId="14" fontId="30" fillId="0" borderId="0" xfId="0" applyNumberFormat="1" applyFont="1" applyAlignment="1">
      <alignment wrapText="1"/>
    </xf>
    <xf numFmtId="21" fontId="30" fillId="0" borderId="0" xfId="0" applyNumberFormat="1" applyFont="1" applyAlignment="1">
      <alignment wrapText="1"/>
    </xf>
    <xf numFmtId="21" fontId="30" fillId="13" borderId="0" xfId="0" applyNumberFormat="1" applyFont="1" applyFill="1" applyAlignment="1">
      <alignment wrapText="1"/>
    </xf>
    <xf numFmtId="2" fontId="31" fillId="13" borderId="0" xfId="0" applyNumberFormat="1" applyFont="1" applyFill="1" applyBorder="1" applyAlignment="1">
      <alignment wrapText="1"/>
    </xf>
    <xf numFmtId="2" fontId="31" fillId="0" borderId="0" xfId="0" applyNumberFormat="1" applyFont="1" applyBorder="1"/>
    <xf numFmtId="0" fontId="30" fillId="13" borderId="0" xfId="0" applyFont="1" applyFill="1"/>
    <xf numFmtId="0" fontId="0" fillId="0" borderId="0" xfId="0" applyAlignment="1">
      <alignment wrapText="1"/>
    </xf>
    <xf numFmtId="14" fontId="0" fillId="0" borderId="0" xfId="0" applyNumberFormat="1" applyAlignment="1">
      <alignment wrapText="1"/>
    </xf>
    <xf numFmtId="21" fontId="0" fillId="0" borderId="0" xfId="0" applyNumberFormat="1" applyAlignment="1">
      <alignment wrapText="1"/>
    </xf>
    <xf numFmtId="0" fontId="33" fillId="14" borderId="0" xfId="0" applyFont="1" applyFill="1" applyAlignment="1">
      <alignment horizontal="center" vertical="center" wrapText="1"/>
    </xf>
    <xf numFmtId="0" fontId="34" fillId="0" borderId="0" xfId="0" applyFont="1" applyAlignment="1">
      <alignment vertical="center" wrapText="1"/>
    </xf>
    <xf numFmtId="0" fontId="34" fillId="0" borderId="0" xfId="0" applyFont="1" applyAlignment="1">
      <alignment wrapText="1"/>
    </xf>
    <xf numFmtId="14" fontId="34" fillId="0" borderId="0" xfId="0" applyNumberFormat="1" applyFont="1" applyAlignment="1">
      <alignment wrapText="1"/>
    </xf>
    <xf numFmtId="21" fontId="34" fillId="0" borderId="0" xfId="0" applyNumberFormat="1" applyFont="1" applyAlignment="1">
      <alignment wrapText="1"/>
    </xf>
    <xf numFmtId="1" fontId="34" fillId="13" borderId="0" xfId="0" applyNumberFormat="1" applyFont="1" applyFill="1" applyAlignment="1">
      <alignment wrapText="1"/>
    </xf>
    <xf numFmtId="0" fontId="34" fillId="0" borderId="0" xfId="0" applyFont="1"/>
    <xf numFmtId="2" fontId="34" fillId="0" borderId="7" xfId="0" applyNumberFormat="1" applyFont="1" applyBorder="1" applyAlignment="1">
      <alignment vertical="center" wrapText="1"/>
    </xf>
    <xf numFmtId="2" fontId="34" fillId="0" borderId="7" xfId="0" applyNumberFormat="1" applyFont="1" applyBorder="1" applyAlignment="1">
      <alignment wrapText="1"/>
    </xf>
    <xf numFmtId="2" fontId="34" fillId="13" borderId="7" xfId="0" applyNumberFormat="1" applyFont="1" applyFill="1" applyBorder="1" applyAlignment="1">
      <alignment wrapText="1"/>
    </xf>
    <xf numFmtId="2" fontId="34" fillId="0" borderId="7" xfId="0" applyNumberFormat="1" applyFont="1" applyBorder="1"/>
    <xf numFmtId="0" fontId="35" fillId="0" borderId="0" xfId="0" applyFont="1" applyAlignment="1">
      <alignment wrapText="1"/>
    </xf>
    <xf numFmtId="0" fontId="35" fillId="13" borderId="0" xfId="0" applyFont="1" applyFill="1" applyAlignment="1">
      <alignment wrapText="1"/>
    </xf>
    <xf numFmtId="0" fontId="35" fillId="0" borderId="0" xfId="0" applyFont="1" applyAlignment="1"/>
    <xf numFmtId="0" fontId="36" fillId="0" borderId="0" xfId="0" applyFont="1"/>
    <xf numFmtId="0" fontId="34" fillId="14" borderId="0" xfId="0" applyFont="1" applyFill="1" applyAlignment="1">
      <alignment horizontal="center" vertical="center" wrapText="1"/>
    </xf>
    <xf numFmtId="2" fontId="34" fillId="13" borderId="0" xfId="0" applyNumberFormat="1" applyFont="1" applyFill="1" applyBorder="1" applyAlignment="1">
      <alignment wrapText="1"/>
    </xf>
    <xf numFmtId="2" fontId="34" fillId="0" borderId="0" xfId="0" applyNumberFormat="1" applyFont="1" applyBorder="1"/>
    <xf numFmtId="0" fontId="32" fillId="0" borderId="0" xfId="0" applyFont="1" applyAlignment="1">
      <alignment wrapText="1"/>
    </xf>
    <xf numFmtId="14" fontId="0" fillId="0" borderId="0" xfId="0" applyNumberFormat="1"/>
    <xf numFmtId="0" fontId="36" fillId="0" borderId="0" xfId="0" applyFont="1" applyAlignment="1">
      <alignment wrapText="1"/>
    </xf>
    <xf numFmtId="14" fontId="36" fillId="0" borderId="0" xfId="0" applyNumberFormat="1" applyFont="1" applyAlignment="1">
      <alignment wrapText="1"/>
    </xf>
    <xf numFmtId="0" fontId="34" fillId="0" borderId="7" xfId="0" applyFont="1" applyBorder="1" applyAlignment="1">
      <alignment wrapText="1"/>
    </xf>
    <xf numFmtId="14" fontId="34" fillId="0" borderId="7" xfId="0" applyNumberFormat="1" applyFont="1" applyBorder="1" applyAlignment="1">
      <alignment wrapText="1"/>
    </xf>
    <xf numFmtId="0" fontId="34" fillId="0" borderId="7" xfId="0" applyFont="1" applyBorder="1"/>
    <xf numFmtId="14" fontId="36" fillId="0" borderId="0" xfId="0" applyNumberFormat="1" applyFont="1"/>
    <xf numFmtId="0" fontId="36" fillId="0" borderId="0" xfId="0" applyFont="1" applyBorder="1" applyAlignment="1">
      <alignment wrapText="1"/>
    </xf>
    <xf numFmtId="0" fontId="36" fillId="0" borderId="0" xfId="0" applyFont="1" applyBorder="1"/>
    <xf numFmtId="0" fontId="37" fillId="9" borderId="27" xfId="2" applyFont="1" applyFill="1" applyBorder="1" applyAlignment="1">
      <alignment horizontal="center" vertical="center" wrapText="1"/>
    </xf>
    <xf numFmtId="49" fontId="38" fillId="0" borderId="28" xfId="0" quotePrefix="1" applyNumberFormat="1" applyFont="1" applyFill="1" applyBorder="1" applyAlignment="1">
      <alignment horizontal="center" vertical="center" wrapText="1"/>
    </xf>
    <xf numFmtId="0" fontId="38" fillId="0" borderId="29" xfId="2" applyFont="1" applyBorder="1" applyAlignment="1">
      <alignment horizontal="center" vertical="center" wrapText="1"/>
    </xf>
    <xf numFmtId="0" fontId="39" fillId="0" borderId="30" xfId="2" applyFont="1" applyBorder="1" applyAlignment="1">
      <alignment horizontal="center" vertical="center"/>
    </xf>
    <xf numFmtId="0" fontId="40" fillId="0" borderId="31" xfId="2" applyFont="1" applyBorder="1" applyAlignment="1">
      <alignment horizontal="center" vertical="center" wrapText="1"/>
    </xf>
    <xf numFmtId="0" fontId="40" fillId="0" borderId="32" xfId="2" applyFont="1" applyBorder="1" applyAlignment="1">
      <alignment horizontal="center" vertical="center" wrapText="1"/>
    </xf>
    <xf numFmtId="0" fontId="40" fillId="0" borderId="33" xfId="2" applyFont="1" applyBorder="1" applyAlignment="1">
      <alignment horizontal="center" vertical="center" wrapText="1"/>
    </xf>
    <xf numFmtId="0" fontId="40" fillId="0" borderId="34" xfId="2" applyFont="1" applyBorder="1" applyAlignment="1">
      <alignment horizontal="center" vertical="center" wrapText="1"/>
    </xf>
    <xf numFmtId="0" fontId="39" fillId="0" borderId="44" xfId="2" applyFont="1" applyBorder="1" applyAlignment="1">
      <alignment horizontal="center" vertical="center" wrapText="1"/>
    </xf>
    <xf numFmtId="0" fontId="39" fillId="0" borderId="24" xfId="2" applyFont="1" applyBorder="1" applyAlignment="1">
      <alignment horizontal="center" vertical="center" wrapText="1"/>
    </xf>
    <xf numFmtId="0" fontId="39" fillId="0" borderId="0" xfId="2" applyFont="1" applyBorder="1" applyAlignment="1">
      <alignment horizontal="center" vertical="center"/>
    </xf>
    <xf numFmtId="0" fontId="17" fillId="15" borderId="33" xfId="2" applyFont="1" applyFill="1" applyBorder="1" applyAlignment="1">
      <alignment horizontal="center" vertical="center" wrapText="1"/>
    </xf>
    <xf numFmtId="0" fontId="17" fillId="15" borderId="34" xfId="2" applyFont="1" applyFill="1" applyBorder="1" applyAlignment="1">
      <alignment horizontal="center" vertical="center" wrapText="1"/>
    </xf>
    <xf numFmtId="0" fontId="22" fillId="9" borderId="27" xfId="2" applyFont="1" applyFill="1" applyBorder="1" applyAlignment="1">
      <alignment horizontal="center" vertical="center" wrapText="1"/>
    </xf>
    <xf numFmtId="49" fontId="23" fillId="0" borderId="28" xfId="0" quotePrefix="1" applyNumberFormat="1" applyFont="1" applyFill="1" applyBorder="1" applyAlignment="1">
      <alignment horizontal="center" vertical="center" wrapText="1"/>
    </xf>
    <xf numFmtId="0" fontId="23" fillId="0" borderId="29" xfId="2" applyFont="1" applyBorder="1" applyAlignment="1">
      <alignment horizontal="center" vertical="center" wrapText="1"/>
    </xf>
    <xf numFmtId="0" fontId="24" fillId="0" borderId="30" xfId="2" applyFont="1" applyBorder="1" applyAlignment="1">
      <alignment horizontal="center" vertical="center"/>
    </xf>
    <xf numFmtId="0" fontId="25" fillId="0" borderId="31" xfId="2" applyFont="1" applyBorder="1" applyAlignment="1">
      <alignment horizontal="center" vertical="center" wrapText="1"/>
    </xf>
    <xf numFmtId="0" fontId="25" fillId="0" borderId="32" xfId="2" applyFont="1" applyBorder="1" applyAlignment="1">
      <alignment horizontal="center" vertical="center" wrapText="1"/>
    </xf>
    <xf numFmtId="0" fontId="25" fillId="0" borderId="33" xfId="2" applyFont="1" applyBorder="1" applyAlignment="1">
      <alignment horizontal="center" vertical="center" wrapText="1"/>
    </xf>
    <xf numFmtId="0" fontId="25" fillId="0" borderId="34" xfId="2" applyFont="1" applyBorder="1" applyAlignment="1">
      <alignment horizontal="center" vertical="center" wrapText="1"/>
    </xf>
    <xf numFmtId="0" fontId="24" fillId="11" borderId="30" xfId="2" applyFont="1" applyFill="1" applyBorder="1" applyAlignment="1">
      <alignment horizontal="center" vertical="center"/>
    </xf>
    <xf numFmtId="0" fontId="24" fillId="12" borderId="30" xfId="2" applyFont="1" applyFill="1" applyBorder="1" applyAlignment="1">
      <alignment horizontal="center" vertical="center"/>
    </xf>
    <xf numFmtId="0" fontId="25" fillId="12" borderId="34" xfId="2" applyFont="1" applyFill="1" applyBorder="1" applyAlignment="1">
      <alignment horizontal="center" vertical="center" wrapText="1"/>
    </xf>
    <xf numFmtId="0" fontId="25" fillId="0" borderId="48" xfId="2" applyFont="1" applyBorder="1" applyAlignment="1">
      <alignment horizontal="center" vertical="center" wrapText="1"/>
    </xf>
    <xf numFmtId="0" fontId="17" fillId="13" borderId="34" xfId="2" applyFont="1" applyFill="1" applyBorder="1" applyAlignment="1">
      <alignment horizontal="center" vertical="center" wrapText="1"/>
    </xf>
    <xf numFmtId="0" fontId="0" fillId="0" borderId="0" xfId="0" applyAlignment="1">
      <alignment vertical="top" wrapText="1"/>
    </xf>
    <xf numFmtId="0" fontId="9" fillId="0" borderId="0" xfId="0" applyFont="1" applyBorder="1" applyAlignment="1">
      <alignment horizontal="center" wrapText="1"/>
    </xf>
    <xf numFmtId="0" fontId="18" fillId="0" borderId="0" xfId="0" applyFont="1" applyBorder="1" applyAlignment="1">
      <alignment horizontal="center" wrapText="1"/>
    </xf>
    <xf numFmtId="0" fontId="3" fillId="0" borderId="44" xfId="1" applyFont="1" applyBorder="1" applyAlignment="1">
      <alignment horizontal="center" vertical="center"/>
    </xf>
    <xf numFmtId="0" fontId="3" fillId="0" borderId="45" xfId="1" applyFont="1" applyBorder="1" applyAlignment="1">
      <alignment horizontal="center" vertical="center"/>
    </xf>
    <xf numFmtId="0" fontId="3" fillId="0" borderId="24" xfId="1" applyFont="1" applyBorder="1" applyAlignment="1">
      <alignment horizontal="center" vertical="center"/>
    </xf>
    <xf numFmtId="0" fontId="3" fillId="0" borderId="43" xfId="1" applyFont="1" applyBorder="1" applyAlignment="1">
      <alignment horizontal="center" vertical="center"/>
    </xf>
    <xf numFmtId="0" fontId="11" fillId="9" borderId="1" xfId="1" applyFont="1" applyFill="1" applyBorder="1" applyAlignment="1">
      <alignment horizontal="center" vertical="center" wrapText="1"/>
    </xf>
    <xf numFmtId="0" fontId="11" fillId="9" borderId="8" xfId="1" applyFont="1" applyFill="1" applyBorder="1" applyAlignment="1">
      <alignment horizontal="center" vertical="center" wrapText="1"/>
    </xf>
    <xf numFmtId="0" fontId="12" fillId="2" borderId="2" xfId="2" applyNumberFormat="1" applyFont="1" applyFill="1" applyBorder="1" applyAlignment="1">
      <alignment horizontal="center" vertical="center" wrapText="1"/>
    </xf>
    <xf numFmtId="0" fontId="12" fillId="2" borderId="3" xfId="2" applyNumberFormat="1" applyFont="1" applyFill="1" applyBorder="1" applyAlignment="1">
      <alignment horizontal="center" vertical="center" wrapText="1"/>
    </xf>
    <xf numFmtId="0" fontId="12" fillId="2" borderId="9" xfId="2" applyNumberFormat="1" applyFont="1" applyFill="1" applyBorder="1" applyAlignment="1">
      <alignment horizontal="center" vertical="center" wrapText="1"/>
    </xf>
    <xf numFmtId="0" fontId="12" fillId="2" borderId="10" xfId="2" applyNumberFormat="1" applyFont="1" applyFill="1" applyBorder="1" applyAlignment="1">
      <alignment horizontal="center" vertical="center" wrapText="1"/>
    </xf>
    <xf numFmtId="0" fontId="13" fillId="10" borderId="4" xfId="1" applyFont="1" applyFill="1" applyBorder="1" applyAlignment="1">
      <alignment horizontal="center" vertical="center" wrapText="1"/>
    </xf>
    <xf numFmtId="0" fontId="13" fillId="10" borderId="5" xfId="1" applyFont="1" applyFill="1" applyBorder="1" applyAlignment="1">
      <alignment horizontal="center" vertical="center" wrapText="1"/>
    </xf>
    <xf numFmtId="0" fontId="13" fillId="10" borderId="6" xfId="1" applyFont="1" applyFill="1" applyBorder="1" applyAlignment="1">
      <alignment horizontal="center" vertical="center" wrapText="1"/>
    </xf>
    <xf numFmtId="0" fontId="2" fillId="3" borderId="11" xfId="1" applyFont="1" applyFill="1" applyBorder="1" applyAlignment="1">
      <alignment horizontal="center" vertical="center" wrapText="1"/>
    </xf>
    <xf numFmtId="0" fontId="2" fillId="3" borderId="12" xfId="1" applyFont="1" applyFill="1" applyBorder="1" applyAlignment="1">
      <alignment horizontal="center" vertical="center" wrapText="1"/>
    </xf>
    <xf numFmtId="0" fontId="2" fillId="4" borderId="13" xfId="1" applyFont="1" applyFill="1" applyBorder="1" applyAlignment="1">
      <alignment horizontal="center" vertical="center" wrapText="1"/>
    </xf>
    <xf numFmtId="0" fontId="2" fillId="4" borderId="14" xfId="1" applyFont="1" applyFill="1" applyBorder="1" applyAlignment="1">
      <alignment horizontal="center" vertical="center" wrapText="1"/>
    </xf>
    <xf numFmtId="0" fontId="2" fillId="4" borderId="12" xfId="1" applyFont="1" applyFill="1" applyBorder="1" applyAlignment="1">
      <alignment horizontal="center" vertical="center" wrapText="1"/>
    </xf>
    <xf numFmtId="0" fontId="2" fillId="5" borderId="11" xfId="1" applyFont="1" applyFill="1" applyBorder="1" applyAlignment="1">
      <alignment horizontal="center" vertical="center" wrapText="1"/>
    </xf>
    <xf numFmtId="0" fontId="2" fillId="5" borderId="12" xfId="1" applyFont="1" applyFill="1" applyBorder="1" applyAlignment="1">
      <alignment horizontal="center" vertical="center" wrapText="1"/>
    </xf>
    <xf numFmtId="0" fontId="2" fillId="6" borderId="11" xfId="1" applyFont="1" applyFill="1" applyBorder="1" applyAlignment="1">
      <alignment horizontal="center" vertical="center" wrapText="1"/>
    </xf>
    <xf numFmtId="0" fontId="2" fillId="6" borderId="12" xfId="1" applyFont="1" applyFill="1" applyBorder="1" applyAlignment="1">
      <alignment horizontal="center" vertical="center" wrapText="1"/>
    </xf>
    <xf numFmtId="0" fontId="2" fillId="8" borderId="16" xfId="1" applyFont="1" applyFill="1" applyBorder="1" applyAlignment="1">
      <alignment horizontal="center" vertical="center" wrapText="1"/>
    </xf>
    <xf numFmtId="0" fontId="2" fillId="8" borderId="17" xfId="1" applyFont="1" applyFill="1" applyBorder="1" applyAlignment="1">
      <alignment horizontal="center" vertical="center" wrapText="1"/>
    </xf>
    <xf numFmtId="0" fontId="2" fillId="8" borderId="18" xfId="1" applyFont="1" applyFill="1" applyBorder="1" applyAlignment="1">
      <alignment horizontal="center" vertical="center" wrapText="1"/>
    </xf>
  </cellXfs>
  <cellStyles count="3">
    <cellStyle name="Normal" xfId="0" builtinId="0"/>
    <cellStyle name="Normal 4" xfId="1"/>
    <cellStyle name="Normal_prog bio bassin 2011" xfId="2"/>
  </cellStyles>
  <dxfs count="1304">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theme="5" tint="0.39994506668294322"/>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theme="5" tint="0.39994506668294322"/>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ill>
        <patternFill>
          <bgColor rgb="FF00B0F0"/>
        </patternFill>
      </fill>
    </dxf>
    <dxf>
      <fill>
        <patternFill>
          <bgColor rgb="FFFFFF00"/>
        </patternFill>
      </fill>
    </dxf>
    <dxf>
      <fill>
        <patternFill>
          <bgColor rgb="FFFF0000"/>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ont>
        <color rgb="FF9C0006"/>
      </font>
      <fill>
        <patternFill>
          <bgColor rgb="FFFFC7CE"/>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theme="5" tint="0.39994506668294322"/>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ont>
        <color rgb="FF9C0006"/>
      </font>
      <fill>
        <patternFill>
          <bgColor rgb="FFFFC7CE"/>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ill>
        <patternFill>
          <bgColor rgb="FF00B0F0"/>
        </patternFill>
      </fill>
    </dxf>
    <dxf>
      <fill>
        <patternFill>
          <bgColor rgb="FFFFFF00"/>
        </patternFill>
      </fill>
    </dxf>
    <dxf>
      <fill>
        <patternFill>
          <bgColor rgb="FFFF0000"/>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ont>
        <color rgb="FF9C0006"/>
      </font>
      <fill>
        <patternFill>
          <bgColor rgb="FFFFC7CE"/>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theme="5" tint="0.39994506668294322"/>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ont>
        <color rgb="FF9C0006"/>
      </font>
      <fill>
        <patternFill>
          <bgColor rgb="FFFFC7CE"/>
        </patternFill>
      </fill>
    </dxf>
    <dxf>
      <font>
        <color rgb="FF9C0006"/>
      </font>
      <fill>
        <patternFill>
          <bgColor rgb="FFFFC7CE"/>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ont>
        <color rgb="FF9C0006"/>
      </font>
      <fill>
        <patternFill>
          <bgColor rgb="FFFFC7CE"/>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ill>
        <patternFill>
          <bgColor rgb="FF00B0F0"/>
        </patternFill>
      </fill>
    </dxf>
    <dxf>
      <fill>
        <patternFill>
          <bgColor rgb="FFFFFF00"/>
        </patternFill>
      </fill>
    </dxf>
    <dxf>
      <fill>
        <patternFill>
          <bgColor rgb="FFFF0000"/>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ont>
        <color rgb="FF9C0006"/>
      </font>
      <fill>
        <patternFill>
          <bgColor rgb="FFFFC7CE"/>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theme="5" tint="0.39994506668294322"/>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CC66"/>
      <color rgb="FF339933"/>
      <color rgb="FF7094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0</xdr:col>
      <xdr:colOff>83820</xdr:colOff>
      <xdr:row>0</xdr:row>
      <xdr:rowOff>129540</xdr:rowOff>
    </xdr:from>
    <xdr:to>
      <xdr:col>10</xdr:col>
      <xdr:colOff>563880</xdr:colOff>
      <xdr:row>13</xdr:row>
      <xdr:rowOff>7620</xdr:rowOff>
    </xdr:to>
    <xdr:sp macro="" textlink="">
      <xdr:nvSpPr>
        <xdr:cNvPr id="2" name="ZoneTexte 1">
          <a:extLst>
            <a:ext uri="{FF2B5EF4-FFF2-40B4-BE49-F238E27FC236}">
              <a16:creationId xmlns:a16="http://schemas.microsoft.com/office/drawing/2014/main" id="{00000000-0008-0000-0000-000002000000}"/>
            </a:ext>
          </a:extLst>
        </xdr:cNvPr>
        <xdr:cNvSpPr txBox="1"/>
      </xdr:nvSpPr>
      <xdr:spPr>
        <a:xfrm>
          <a:off x="83820" y="129540"/>
          <a:ext cx="8404860" cy="22555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b="1" u="sng"/>
            <a:t>Feuillet "2022_Bilan-tech-SQE" :</a:t>
          </a:r>
          <a:r>
            <a:rPr lang="fr-FR" baseline="0"/>
            <a:t> </a:t>
          </a:r>
          <a:r>
            <a:rPr lang="fr-FR" b="1"/>
            <a:t>tableau des avis concernant les résultats de suivis de l'état des eaux recueillis en 2022 dans le cadre du RECEMA Charente </a:t>
          </a:r>
          <a:r>
            <a:rPr lang="fr-FR" b="0"/>
            <a:t>(Réseau d'Evaluation Complémentaire</a:t>
          </a:r>
          <a:r>
            <a:rPr lang="fr-FR" b="0" baseline="0"/>
            <a:t> de l'état de l'Eau et des Milieux Aquatiques du bassin de la Charente) </a:t>
          </a:r>
          <a:r>
            <a:rPr lang="fr-FR"/>
            <a:t>en complément des données brutes </a:t>
          </a:r>
          <a:r>
            <a:rPr lang="fr-FR" sz="1100">
              <a:solidFill>
                <a:schemeClr val="dk1"/>
              </a:solidFill>
              <a:effectLst/>
              <a:latin typeface="+mn-lt"/>
              <a:ea typeface="+mn-ea"/>
              <a:cs typeface="+mn-cs"/>
            </a:rPr>
            <a:t>transmis à l'Agence de l'eau Adour-Garonne </a:t>
          </a:r>
          <a:r>
            <a:rPr lang="fr-FR" baseline="0"/>
            <a:t>et </a:t>
          </a:r>
          <a:r>
            <a:rPr lang="fr-FR"/>
            <a:t>disponibles </a:t>
          </a:r>
          <a:r>
            <a:rPr lang="fr-FR" i="1"/>
            <a:t>via</a:t>
          </a:r>
          <a:r>
            <a:rPr lang="fr-FR"/>
            <a:t> le Système</a:t>
          </a:r>
          <a:r>
            <a:rPr lang="fr-FR" baseline="0"/>
            <a:t> d'Information sur l'Eau (</a:t>
          </a:r>
          <a:r>
            <a:rPr lang="fr-FR" u="sng" baseline="0">
              <a:solidFill>
                <a:srgbClr val="0070C0"/>
              </a:solidFill>
            </a:rPr>
            <a:t>http://adour-garonne.eaufrance.fr/etat-des-milieux-superficiels/qualite-des-cours-deau</a:t>
          </a:r>
          <a:r>
            <a:rPr lang="fr-FR" baseline="0"/>
            <a:t>)</a:t>
          </a:r>
          <a:r>
            <a:rPr lang="fr-FR"/>
            <a:t>.</a:t>
          </a:r>
        </a:p>
        <a:p>
          <a:endParaRPr lang="fr-FR"/>
        </a:p>
        <a:p>
          <a:r>
            <a:rPr lang="fr-FR" sz="1100" b="1" u="sng">
              <a:solidFill>
                <a:schemeClr val="dk1"/>
              </a:solidFill>
              <a:effectLst/>
              <a:latin typeface="+mn-lt"/>
              <a:ea typeface="+mn-ea"/>
              <a:cs typeface="+mn-cs"/>
            </a:rPr>
            <a:t>Feuillet "Pest-2022" :</a:t>
          </a:r>
          <a:r>
            <a:rPr lang="fr-FR" sz="1100" baseline="0">
              <a:solidFill>
                <a:schemeClr val="dk1"/>
              </a:solidFill>
              <a:effectLst/>
              <a:latin typeface="+mn-lt"/>
              <a:ea typeface="+mn-ea"/>
              <a:cs typeface="+mn-cs"/>
            </a:rPr>
            <a:t> </a:t>
          </a:r>
          <a:r>
            <a:rPr lang="fr-FR" sz="1100" b="1" baseline="0">
              <a:solidFill>
                <a:schemeClr val="dk1"/>
              </a:solidFill>
              <a:effectLst/>
              <a:latin typeface="+mn-lt"/>
              <a:ea typeface="+mn-ea"/>
              <a:cs typeface="+mn-cs"/>
            </a:rPr>
            <a:t>extraction des données brutes d'analyses de pesticides </a:t>
          </a:r>
          <a:r>
            <a:rPr lang="fr-FR" sz="1100" baseline="0">
              <a:solidFill>
                <a:schemeClr val="dk1"/>
              </a:solidFill>
              <a:effectLst/>
              <a:latin typeface="+mn-lt"/>
              <a:ea typeface="+mn-ea"/>
              <a:cs typeface="+mn-cs"/>
            </a:rPr>
            <a:t>mettant en évidence, station par station, les molécules quantifiées, mesurées au-delà du seuil de potabilité (0,1µg/l), les concentrations enregistrées, ainsi que leurs maximales sur l'année 2022.</a:t>
          </a:r>
        </a:p>
        <a:p>
          <a:endParaRPr lang="fr-FR"/>
        </a:p>
        <a:p>
          <a:endParaRPr lang="fr-FR">
            <a:effectLst/>
          </a:endParaRPr>
        </a:p>
        <a:p>
          <a:r>
            <a:rPr lang="fr-FR" sz="1100" b="1" u="sng">
              <a:solidFill>
                <a:schemeClr val="dk1"/>
              </a:solidFill>
              <a:effectLst/>
              <a:latin typeface="+mn-lt"/>
              <a:ea typeface="+mn-ea"/>
              <a:cs typeface="+mn-cs"/>
            </a:rPr>
            <a:t>Feuillet "Bact-2022" :</a:t>
          </a:r>
          <a:r>
            <a:rPr lang="fr-FR" sz="1100" baseline="0">
              <a:solidFill>
                <a:schemeClr val="dk1"/>
              </a:solidFill>
              <a:effectLst/>
              <a:latin typeface="+mn-lt"/>
              <a:ea typeface="+mn-ea"/>
              <a:cs typeface="+mn-cs"/>
            </a:rPr>
            <a:t> </a:t>
          </a:r>
          <a:r>
            <a:rPr lang="fr-FR" sz="1100" b="1" baseline="0">
              <a:solidFill>
                <a:schemeClr val="dk1"/>
              </a:solidFill>
              <a:effectLst/>
              <a:latin typeface="+mn-lt"/>
              <a:ea typeface="+mn-ea"/>
              <a:cs typeface="+mn-cs"/>
            </a:rPr>
            <a:t>extraction des données brutes d'analyses d'indicateurs de contamination fécale </a:t>
          </a:r>
          <a:r>
            <a:rPr lang="fr-FR" sz="1100" baseline="0">
              <a:solidFill>
                <a:schemeClr val="dk1"/>
              </a:solidFill>
              <a:effectLst/>
              <a:latin typeface="+mn-lt"/>
              <a:ea typeface="+mn-ea"/>
              <a:cs typeface="+mn-cs"/>
            </a:rPr>
            <a:t>mettant en évidence, station par station, les concentrations enregistrées en </a:t>
          </a:r>
          <a:r>
            <a:rPr lang="fr-FR" sz="1100" i="1" baseline="0">
              <a:solidFill>
                <a:schemeClr val="dk1"/>
              </a:solidFill>
              <a:effectLst/>
              <a:latin typeface="+mn-lt"/>
              <a:ea typeface="+mn-ea"/>
              <a:cs typeface="+mn-cs"/>
            </a:rPr>
            <a:t>E. coli </a:t>
          </a:r>
          <a:r>
            <a:rPr lang="fr-FR" sz="1100" baseline="0">
              <a:solidFill>
                <a:schemeClr val="dk1"/>
              </a:solidFill>
              <a:effectLst/>
              <a:latin typeface="+mn-lt"/>
              <a:ea typeface="+mn-ea"/>
              <a:cs typeface="+mn-cs"/>
            </a:rPr>
            <a:t>et entérocoques, leur positionnement par rapport aux classes de qualité globale (SEQ-Eau V2) ainsi que leurs maximales sur l'année 2022.</a:t>
          </a:r>
          <a:endParaRPr lang="fr-FR">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cydrr\AppData\Local\Microsoft\Windows\Temporary%20Internet%20Files\Content.Outlook\Y7NYFH5S\Annexe2_Liste_Param&#232;tr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Etudes\Reseaux_qualite_ESO\RNES_QUALITE\2007_2009\bdx_prix.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dur\Local%20Settings\Temporary%20Internet%20Files\OLK2D1\Bordereau_Prix_anal_lot1-6%20V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94-Agence%20de%20l'eau%20Seine-Normandie\dce\BDP_Lots1a6\Bordereau_Prix_anal_lot1-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94-Agence%20de%20l'eau%20Seine-Normandie\Bordereau_Prix_anal_lot1-6%20diox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listes substances -eau "/>
      <sheetName val="listes substances -sédiment"/>
      <sheetName val="list_déroul(masqué) "/>
      <sheetName val="Liste"/>
      <sheetName val="listes_substances_-eau_"/>
    </sheetNames>
    <sheetDataSet>
      <sheetData sheetId="0" refreshError="1"/>
      <sheetData sheetId="1" refreshError="1"/>
      <sheetData sheetId="2" refreshError="1"/>
      <sheetData sheetId="3" refreshError="1">
        <row r="3">
          <cell r="E3" t="str">
            <v>agréé</v>
          </cell>
          <cell r="F3" t="str">
            <v>normalisée</v>
          </cell>
          <cell r="H3" t="str">
            <v>Autre à justifier</v>
          </cell>
          <cell r="K3" t="str">
            <v>mg/l</v>
          </cell>
          <cell r="M3" t="str">
            <v>consommation</v>
          </cell>
          <cell r="S3" t="str">
            <v>MRC</v>
          </cell>
          <cell r="V3" t="str">
            <v>oui</v>
          </cell>
          <cell r="X3" t="str">
            <v>oui</v>
          </cell>
          <cell r="AB3" t="str">
            <v>mg/l</v>
          </cell>
          <cell r="AD3" t="str">
            <v>soustraction</v>
          </cell>
          <cell r="AE3" t="str">
            <v>oui</v>
          </cell>
          <cell r="AF3" t="str">
            <v>NF T90-220</v>
          </cell>
        </row>
        <row r="4">
          <cell r="E4" t="str">
            <v>accrédité</v>
          </cell>
          <cell r="F4" t="str">
            <v>adaptée</v>
          </cell>
          <cell r="G4" t="str">
            <v>EFP (ASE®)</v>
          </cell>
          <cell r="H4" t="str">
            <v>Absorption atomique</v>
          </cell>
          <cell r="I4" t="str">
            <v>AAS (lamme)</v>
          </cell>
          <cell r="K4" t="str">
            <v>µg/l</v>
          </cell>
          <cell r="M4" t="str">
            <v>souterraine</v>
          </cell>
          <cell r="S4" t="str">
            <v>dopage (ultrapure)</v>
          </cell>
          <cell r="V4" t="str">
            <v>non</v>
          </cell>
          <cell r="X4" t="str">
            <v>non</v>
          </cell>
          <cell r="AB4" t="str">
            <v>µg/l</v>
          </cell>
          <cell r="AD4" t="str">
            <v>rapportage sans soustraction</v>
          </cell>
          <cell r="AE4" t="str">
            <v>non</v>
          </cell>
          <cell r="AF4" t="str">
            <v>NF ISO 11352</v>
          </cell>
        </row>
        <row r="5">
          <cell r="E5" t="str">
            <v>travaux en cours</v>
          </cell>
          <cell r="F5" t="str">
            <v>interne</v>
          </cell>
          <cell r="G5" t="str">
            <v>ELL</v>
          </cell>
          <cell r="H5" t="str">
            <v>Absorption atomique avec four</v>
          </cell>
          <cell r="I5" t="str">
            <v xml:space="preserve">AAS (four) </v>
          </cell>
          <cell r="K5" t="str">
            <v>ng/l</v>
          </cell>
          <cell r="M5" t="str">
            <v>surface</v>
          </cell>
          <cell r="S5" t="str">
            <v>dopage (surface)</v>
          </cell>
          <cell r="AB5" t="str">
            <v>ng/l</v>
          </cell>
          <cell r="AD5" t="str">
            <v>ni l'un ni l'autre</v>
          </cell>
          <cell r="AF5" t="str">
            <v>autre, à noter dans l'offre</v>
          </cell>
        </row>
        <row r="6">
          <cell r="E6" t="str">
            <v>sans objet</v>
          </cell>
          <cell r="G6" t="str">
            <v>ELS (SPE)</v>
          </cell>
          <cell r="H6" t="str">
            <v>Flux continu</v>
          </cell>
          <cell r="I6" t="str">
            <v>AAS(hydrures)</v>
          </cell>
          <cell r="M6" t="str">
            <v>rejet</v>
          </cell>
          <cell r="S6" t="str">
            <v>dopage (rejet)</v>
          </cell>
        </row>
        <row r="7">
          <cell r="G7" t="str">
            <v>fusion alc.</v>
          </cell>
          <cell r="H7" t="str">
            <v>GC</v>
          </cell>
          <cell r="I7" t="str">
            <v>AED</v>
          </cell>
          <cell r="M7" t="str">
            <v>autre à justifier</v>
          </cell>
          <cell r="S7" t="str">
            <v>dopage (saline)</v>
          </cell>
        </row>
        <row r="8">
          <cell r="G8" t="str">
            <v>HS</v>
          </cell>
          <cell r="H8" t="str">
            <v>HPLC</v>
          </cell>
          <cell r="I8" t="str">
            <v>AES</v>
          </cell>
          <cell r="S8" t="str">
            <v>ajouts dosés</v>
          </cell>
        </row>
        <row r="9">
          <cell r="G9" t="str">
            <v>HS/SBSE</v>
          </cell>
          <cell r="H9" t="str">
            <v>HPLC/PCR</v>
          </cell>
          <cell r="I9" t="str">
            <v>AFS</v>
          </cell>
          <cell r="S9" t="str">
            <v>gamme extraite</v>
          </cell>
        </row>
        <row r="10">
          <cell r="G10" t="str">
            <v>HS/SPME</v>
          </cell>
          <cell r="H10" t="str">
            <v>Absorption atomique avec génération d'hydrures</v>
          </cell>
          <cell r="I10" t="str">
            <v>Amp. Pulsée</v>
          </cell>
          <cell r="S10" t="str">
            <v>autre à justifier</v>
          </cell>
        </row>
        <row r="11">
          <cell r="G11" t="str">
            <v>miné. ER</v>
          </cell>
          <cell r="H11" t="str">
            <v>Chrom. Ionique</v>
          </cell>
          <cell r="I11" t="str">
            <v>Ampérométrie</v>
          </cell>
        </row>
        <row r="12">
          <cell r="G12" t="str">
            <v>miné. HF</v>
          </cell>
          <cell r="H12" t="str">
            <v>ICP</v>
          </cell>
          <cell r="I12" t="str">
            <v>Colorimétrie</v>
          </cell>
        </row>
        <row r="13">
          <cell r="G13" t="str">
            <v>miné. HNO3</v>
          </cell>
          <cell r="I13" t="str">
            <v>Conductimètre</v>
          </cell>
        </row>
        <row r="14">
          <cell r="G14" t="str">
            <v>SBSE</v>
          </cell>
          <cell r="I14" t="str">
            <v>ECD</v>
          </cell>
        </row>
        <row r="15">
          <cell r="G15" t="str">
            <v>SPME</v>
          </cell>
          <cell r="I15" t="str">
            <v>FID</v>
          </cell>
        </row>
        <row r="16">
          <cell r="I16" t="str">
            <v>FLUO</v>
          </cell>
        </row>
        <row r="17">
          <cell r="I17" t="str">
            <v>FPD</v>
          </cell>
        </row>
        <row r="18">
          <cell r="I18" t="str">
            <v>MS</v>
          </cell>
        </row>
        <row r="19">
          <cell r="I19" t="str">
            <v>MS/MS</v>
          </cell>
        </row>
        <row r="20">
          <cell r="I20" t="str">
            <v>MSn (n&gt;2)</v>
          </cell>
        </row>
        <row r="21">
          <cell r="I21" t="str">
            <v>OES</v>
          </cell>
        </row>
        <row r="22">
          <cell r="I22" t="str">
            <v>PFPD</v>
          </cell>
        </row>
        <row r="23">
          <cell r="I23" t="str">
            <v>PID</v>
          </cell>
        </row>
        <row r="24">
          <cell r="I24" t="str">
            <v>REFRACTO</v>
          </cell>
        </row>
        <row r="25">
          <cell r="I25" t="str">
            <v>Titrimétrie</v>
          </cell>
        </row>
        <row r="26">
          <cell r="I26" t="str">
            <v>TSD</v>
          </cell>
        </row>
        <row r="27">
          <cell r="I27" t="str">
            <v>UV</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x2_l1"/>
      <sheetName val="px_l1"/>
      <sheetName val="liste_l234"/>
      <sheetName val="px2_l234"/>
      <sheetName val="px_l234"/>
      <sheetName val="Feuil1"/>
      <sheetName val="Feuil3"/>
    </sheetNames>
    <sheetDataSet>
      <sheetData sheetId="0" refreshError="1"/>
      <sheetData sheetId="1" refreshError="1"/>
      <sheetData sheetId="2" refreshError="1"/>
      <sheetData sheetId="3" refreshError="1"/>
      <sheetData sheetId="4" refreshError="1"/>
      <sheetData sheetId="5" refreshError="1"/>
      <sheetData sheetId="6">
        <row r="2">
          <cell r="D2" t="str">
            <v>Pesticides</v>
          </cell>
        </row>
        <row r="3">
          <cell r="D3" t="str">
            <v>Chlorobenzenes</v>
          </cell>
        </row>
        <row r="4">
          <cell r="D4" t="str">
            <v>Alkylphenols</v>
          </cell>
        </row>
        <row r="5">
          <cell r="D5" t="str">
            <v>BTEX</v>
          </cell>
        </row>
        <row r="6">
          <cell r="D6" t="str">
            <v>Chlorophénols</v>
          </cell>
        </row>
        <row r="7">
          <cell r="D7" t="str">
            <v>COV</v>
          </cell>
        </row>
        <row r="8">
          <cell r="D8" t="str">
            <v>HAP</v>
          </cell>
        </row>
        <row r="9">
          <cell r="D9" t="str">
            <v>métaux</v>
          </cell>
        </row>
        <row r="10">
          <cell r="D10" t="str">
            <v>paramètres physico-chimiques</v>
          </cell>
        </row>
        <row r="11">
          <cell r="D11" t="str">
            <v>autres</v>
          </cell>
        </row>
        <row r="12">
          <cell r="D12" t="str">
            <v>mesures in situ</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Paramètres (Eau)"/>
      <sheetName val="Familles (Eau)"/>
      <sheetName val="Paramètres (Sédiment, MES)"/>
      <sheetName val="Familles (Sédiment, MES)"/>
      <sheetName val="Paramètres (Biote)"/>
      <sheetName val="Familles (Biote)"/>
      <sheetName val="Reference"/>
      <sheetName val="ObjectifsLQ"/>
    </sheetNames>
    <sheetDataSet>
      <sheetData sheetId="0"/>
      <sheetData sheetId="1"/>
      <sheetData sheetId="2"/>
      <sheetData sheetId="3"/>
      <sheetData sheetId="4"/>
      <sheetData sheetId="5"/>
      <sheetData sheetId="6"/>
      <sheetData sheetId="7">
        <row r="2">
          <cell r="A2" t="str">
            <v>Oui</v>
          </cell>
          <cell r="O2" t="str">
            <v>Eau de rivière</v>
          </cell>
          <cell r="Q2" t="str">
            <v>FID</v>
          </cell>
        </row>
        <row r="3">
          <cell r="A3" t="str">
            <v>Non</v>
          </cell>
          <cell r="O3" t="str">
            <v>Eau ultrapure</v>
          </cell>
          <cell r="Q3" t="str">
            <v>TCD</v>
          </cell>
        </row>
        <row r="4">
          <cell r="O4" t="str">
            <v>Autre</v>
          </cell>
          <cell r="Q4" t="str">
            <v>ECD</v>
          </cell>
        </row>
        <row r="5">
          <cell r="Q5" t="str">
            <v>TID</v>
          </cell>
        </row>
        <row r="6">
          <cell r="Q6" t="str">
            <v>PID</v>
          </cell>
        </row>
        <row r="7">
          <cell r="Q7" t="str">
            <v>FPD</v>
          </cell>
        </row>
        <row r="8">
          <cell r="Q8" t="str">
            <v>GC-MS</v>
          </cell>
        </row>
        <row r="9">
          <cell r="Q9" t="str">
            <v xml:space="preserve">Réfractomètre </v>
          </cell>
        </row>
        <row r="10">
          <cell r="Q10" t="str">
            <v xml:space="preserve">UV fixe (254 nm) </v>
          </cell>
        </row>
        <row r="11">
          <cell r="Q11" t="str">
            <v xml:space="preserve">Spectro UV-VIS </v>
          </cell>
        </row>
        <row r="12">
          <cell r="Q12" t="str">
            <v xml:space="preserve">Fluorimètre </v>
          </cell>
        </row>
        <row r="13">
          <cell r="Q13" t="str">
            <v xml:space="preserve">Electrochimique </v>
          </cell>
        </row>
        <row r="14">
          <cell r="Q14" t="str">
            <v xml:space="preserve">Conductimétrique </v>
          </cell>
        </row>
        <row r="15">
          <cell r="Q15" t="str">
            <v xml:space="preserve">Réacteur post-colonne </v>
          </cell>
        </row>
        <row r="16">
          <cell r="Q16" t="str">
            <v xml:space="preserve">Spectromètre de masse </v>
          </cell>
        </row>
        <row r="17">
          <cell r="Q17" t="str">
            <v xml:space="preserve">Radioactivité </v>
          </cell>
        </row>
        <row r="18">
          <cell r="Q18" t="str">
            <v>Autre (préciser)</v>
          </cell>
        </row>
      </sheetData>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Paramètres (Eau)"/>
      <sheetName val="Familles (Eau)"/>
      <sheetName val="Paramètres (Sédiment, MES)"/>
      <sheetName val="Familles (Sédiment, MES)"/>
      <sheetName val="Paramètres (Biote)"/>
      <sheetName val="Familles (Biote)"/>
      <sheetName val="Reference"/>
      <sheetName val="ObjectifsLQ"/>
    </sheetNames>
    <sheetDataSet>
      <sheetData sheetId="0" refreshError="1"/>
      <sheetData sheetId="1" refreshError="1"/>
      <sheetData sheetId="2" refreshError="1"/>
      <sheetData sheetId="3" refreshError="1"/>
      <sheetData sheetId="4" refreshError="1"/>
      <sheetData sheetId="5" refreshError="1"/>
      <sheetData sheetId="6">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row r="175">
          <cell r="A175">
            <v>174</v>
          </cell>
        </row>
        <row r="176">
          <cell r="A176">
            <v>175</v>
          </cell>
        </row>
        <row r="177">
          <cell r="A177">
            <v>176</v>
          </cell>
        </row>
        <row r="178">
          <cell r="A178">
            <v>177</v>
          </cell>
        </row>
        <row r="179">
          <cell r="A179">
            <v>178</v>
          </cell>
        </row>
        <row r="180">
          <cell r="A180">
            <v>179</v>
          </cell>
        </row>
        <row r="181">
          <cell r="A181">
            <v>180</v>
          </cell>
        </row>
        <row r="182">
          <cell r="A182">
            <v>181</v>
          </cell>
        </row>
        <row r="183">
          <cell r="A183">
            <v>182</v>
          </cell>
        </row>
        <row r="184">
          <cell r="A184">
            <v>183</v>
          </cell>
        </row>
        <row r="185">
          <cell r="A185">
            <v>184</v>
          </cell>
        </row>
        <row r="186">
          <cell r="A186">
            <v>185</v>
          </cell>
        </row>
        <row r="187">
          <cell r="A187">
            <v>186</v>
          </cell>
        </row>
        <row r="188">
          <cell r="A188">
            <v>187</v>
          </cell>
        </row>
        <row r="189">
          <cell r="A189">
            <v>188</v>
          </cell>
        </row>
        <row r="190">
          <cell r="A190">
            <v>189</v>
          </cell>
        </row>
        <row r="191">
          <cell r="A191">
            <v>190</v>
          </cell>
        </row>
        <row r="192">
          <cell r="A192">
            <v>191</v>
          </cell>
        </row>
        <row r="193">
          <cell r="A193">
            <v>192</v>
          </cell>
        </row>
        <row r="194">
          <cell r="A194">
            <v>193</v>
          </cell>
        </row>
        <row r="195">
          <cell r="A195">
            <v>194</v>
          </cell>
        </row>
        <row r="196">
          <cell r="A196">
            <v>195</v>
          </cell>
        </row>
        <row r="197">
          <cell r="A197">
            <v>196</v>
          </cell>
        </row>
        <row r="198">
          <cell r="A198">
            <v>197</v>
          </cell>
        </row>
        <row r="199">
          <cell r="A199">
            <v>198</v>
          </cell>
        </row>
        <row r="200">
          <cell r="A200">
            <v>199</v>
          </cell>
        </row>
        <row r="201">
          <cell r="A201">
            <v>200</v>
          </cell>
        </row>
      </sheetData>
      <sheetData sheetId="7"/>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Paramètres (Eau)"/>
      <sheetName val="Familles (Eau)"/>
      <sheetName val="Paramètres (Sédiment, MES)"/>
      <sheetName val="Familles (Sédiment, MES)"/>
      <sheetName val="Paramètres (Biote)"/>
      <sheetName val="Familles (Biote)"/>
      <sheetName val="Reference"/>
      <sheetName val="ObjectifsLQ"/>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Q2" t="str">
            <v>FID</v>
          </cell>
        </row>
        <row r="3">
          <cell r="Q3" t="str">
            <v>TCD</v>
          </cell>
        </row>
        <row r="4">
          <cell r="Q4" t="str">
            <v>ECD</v>
          </cell>
        </row>
        <row r="5">
          <cell r="Q5" t="str">
            <v>TID</v>
          </cell>
        </row>
        <row r="6">
          <cell r="Q6" t="str">
            <v>PID</v>
          </cell>
        </row>
        <row r="7">
          <cell r="Q7" t="str">
            <v>FPD</v>
          </cell>
        </row>
        <row r="8">
          <cell r="Q8" t="str">
            <v>GC-MS</v>
          </cell>
        </row>
        <row r="9">
          <cell r="Q9" t="str">
            <v xml:space="preserve">Réfractomètre </v>
          </cell>
        </row>
        <row r="10">
          <cell r="Q10" t="str">
            <v xml:space="preserve">UV fixe (254 nm) </v>
          </cell>
        </row>
        <row r="11">
          <cell r="Q11" t="str">
            <v xml:space="preserve">Spectro UV-VIS </v>
          </cell>
        </row>
        <row r="12">
          <cell r="Q12" t="str">
            <v xml:space="preserve">Fluorimètre </v>
          </cell>
        </row>
        <row r="13">
          <cell r="Q13" t="str">
            <v xml:space="preserve">Electrochimique </v>
          </cell>
        </row>
        <row r="14">
          <cell r="Q14" t="str">
            <v xml:space="preserve">Conductimétrique </v>
          </cell>
        </row>
        <row r="15">
          <cell r="Q15" t="str">
            <v xml:space="preserve">Réacteur post-colonne </v>
          </cell>
        </row>
        <row r="16">
          <cell r="Q16" t="str">
            <v xml:space="preserve">Spectromètre de masse </v>
          </cell>
        </row>
        <row r="17">
          <cell r="Q17" t="str">
            <v xml:space="preserve">Radioactivité </v>
          </cell>
        </row>
        <row r="18">
          <cell r="Q18" t="str">
            <v>Autre (préciser)</v>
          </cell>
        </row>
      </sheetData>
      <sheetData sheetId="8"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27" sqref="C27"/>
    </sheetView>
  </sheetViews>
  <sheetFormatPr baseColWidth="10"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08"/>
  <sheetViews>
    <sheetView tabSelected="1" zoomScale="70" zoomScaleNormal="70" workbookViewId="0">
      <pane xSplit="3" ySplit="3" topLeftCell="D4" activePane="bottomRight" state="frozen"/>
      <selection pane="topRight" activeCell="E1" sqref="E1"/>
      <selection pane="bottomLeft" activeCell="A4" sqref="A4"/>
      <selection pane="bottomRight" activeCell="S4" sqref="S4"/>
    </sheetView>
  </sheetViews>
  <sheetFormatPr baseColWidth="10" defaultColWidth="15.7109375" defaultRowHeight="20.25" x14ac:dyDescent="0.3"/>
  <cols>
    <col min="1" max="1" width="25.7109375" style="18" customWidth="1"/>
    <col min="2" max="2" width="15.7109375" style="9" customWidth="1"/>
    <col min="3" max="3" width="21.42578125" style="10" customWidth="1"/>
    <col min="4" max="4" width="17.85546875" style="11" customWidth="1"/>
    <col min="5" max="5" width="35.140625" style="12" customWidth="1"/>
    <col min="6" max="6" width="7.7109375" style="13" customWidth="1"/>
    <col min="7" max="11" width="7.7109375" style="14" customWidth="1"/>
    <col min="12" max="12" width="15.7109375" style="12" customWidth="1"/>
    <col min="13" max="13" width="15.7109375" style="11" customWidth="1"/>
    <col min="14" max="14" width="50.7109375" style="56" customWidth="1"/>
    <col min="15" max="15" width="15.7109375" style="11" customWidth="1"/>
    <col min="16" max="16" width="50.7109375" style="12" customWidth="1"/>
    <col min="17" max="17" width="50.7109375" style="15" customWidth="1"/>
    <col min="18" max="18" width="15.7109375" style="11" customWidth="1"/>
    <col min="19" max="19" width="30.7109375" style="84" customWidth="1"/>
    <col min="20" max="20" width="21.42578125" style="84" customWidth="1"/>
    <col min="21" max="21" width="15.7109375" style="84" customWidth="1"/>
    <col min="22" max="22" width="50.7109375" style="56" customWidth="1"/>
    <col min="23" max="23" width="0" style="50" hidden="1" customWidth="1"/>
    <col min="24" max="24" width="0" style="51" hidden="1" customWidth="1"/>
    <col min="25" max="16384" width="15.7109375" style="16"/>
  </cols>
  <sheetData>
    <row r="1" spans="1:24" s="19" customFormat="1" ht="29.25" thickTop="1" thickBot="1" x14ac:dyDescent="0.3">
      <c r="A1" s="254" t="s">
        <v>291</v>
      </c>
      <c r="B1" s="256" t="s">
        <v>0</v>
      </c>
      <c r="C1" s="257"/>
      <c r="D1" s="260" t="s">
        <v>1132</v>
      </c>
      <c r="E1" s="261"/>
      <c r="F1" s="261"/>
      <c r="G1" s="261"/>
      <c r="H1" s="261"/>
      <c r="I1" s="261"/>
      <c r="J1" s="261"/>
      <c r="K1" s="261"/>
      <c r="L1" s="261"/>
      <c r="M1" s="261"/>
      <c r="N1" s="261"/>
      <c r="O1" s="261"/>
      <c r="P1" s="261"/>
      <c r="Q1" s="261"/>
      <c r="R1" s="261"/>
      <c r="S1" s="261"/>
      <c r="T1" s="261"/>
      <c r="U1" s="261"/>
      <c r="V1" s="262"/>
      <c r="W1" s="250" t="s">
        <v>280</v>
      </c>
      <c r="X1" s="252" t="s">
        <v>279</v>
      </c>
    </row>
    <row r="2" spans="1:24" s="2" customFormat="1" ht="40.15" customHeight="1" x14ac:dyDescent="0.25">
      <c r="A2" s="255"/>
      <c r="B2" s="258"/>
      <c r="C2" s="259"/>
      <c r="D2" s="263" t="s">
        <v>1</v>
      </c>
      <c r="E2" s="264"/>
      <c r="F2" s="265" t="s">
        <v>2</v>
      </c>
      <c r="G2" s="266"/>
      <c r="H2" s="266"/>
      <c r="I2" s="266"/>
      <c r="J2" s="266"/>
      <c r="K2" s="266"/>
      <c r="L2" s="267"/>
      <c r="M2" s="268" t="s">
        <v>3</v>
      </c>
      <c r="N2" s="269"/>
      <c r="O2" s="270" t="s">
        <v>4</v>
      </c>
      <c r="P2" s="271"/>
      <c r="Q2" s="1" t="s">
        <v>5</v>
      </c>
      <c r="R2" s="272" t="s">
        <v>6</v>
      </c>
      <c r="S2" s="273"/>
      <c r="T2" s="273"/>
      <c r="U2" s="273"/>
      <c r="V2" s="274"/>
      <c r="W2" s="251"/>
      <c r="X2" s="253"/>
    </row>
    <row r="3" spans="1:24" s="3" customFormat="1" ht="77.45" customHeight="1" thickBot="1" x14ac:dyDescent="0.3">
      <c r="A3" s="255"/>
      <c r="B3" s="258"/>
      <c r="C3" s="259"/>
      <c r="D3" s="68" t="s">
        <v>7</v>
      </c>
      <c r="E3" s="69" t="s">
        <v>8</v>
      </c>
      <c r="F3" s="70" t="s">
        <v>9</v>
      </c>
      <c r="G3" s="71" t="s">
        <v>10</v>
      </c>
      <c r="H3" s="71" t="s">
        <v>11</v>
      </c>
      <c r="I3" s="71" t="s">
        <v>12</v>
      </c>
      <c r="J3" s="71" t="s">
        <v>13</v>
      </c>
      <c r="K3" s="71" t="s">
        <v>14</v>
      </c>
      <c r="L3" s="72" t="s">
        <v>15</v>
      </c>
      <c r="M3" s="73" t="s">
        <v>16</v>
      </c>
      <c r="N3" s="74" t="s">
        <v>8</v>
      </c>
      <c r="O3" s="75" t="s">
        <v>16</v>
      </c>
      <c r="P3" s="76" t="s">
        <v>8</v>
      </c>
      <c r="Q3" s="77" t="s">
        <v>8</v>
      </c>
      <c r="R3" s="78" t="s">
        <v>16</v>
      </c>
      <c r="S3" s="88" t="s">
        <v>17</v>
      </c>
      <c r="T3" s="88" t="s">
        <v>18</v>
      </c>
      <c r="U3" s="89" t="s">
        <v>19</v>
      </c>
      <c r="V3" s="90" t="s">
        <v>20</v>
      </c>
      <c r="W3" s="46"/>
      <c r="X3" s="47"/>
    </row>
    <row r="4" spans="1:24" s="32" customFormat="1" ht="180" x14ac:dyDescent="0.25">
      <c r="A4" s="82" t="s">
        <v>179</v>
      </c>
      <c r="B4" s="22" t="s">
        <v>357</v>
      </c>
      <c r="C4" s="59" t="s">
        <v>358</v>
      </c>
      <c r="D4" s="60" t="s">
        <v>23</v>
      </c>
      <c r="E4" s="61" t="s">
        <v>161</v>
      </c>
      <c r="F4" s="26" t="s">
        <v>25</v>
      </c>
      <c r="G4" s="27" t="s">
        <v>26</v>
      </c>
      <c r="H4" s="27" t="s">
        <v>27</v>
      </c>
      <c r="I4" s="27" t="s">
        <v>25</v>
      </c>
      <c r="J4" s="27" t="s">
        <v>25</v>
      </c>
      <c r="K4" s="27" t="s">
        <v>27</v>
      </c>
      <c r="L4" s="63"/>
      <c r="M4" s="175"/>
      <c r="N4" s="30" t="s">
        <v>28</v>
      </c>
      <c r="O4" s="60" t="s">
        <v>39</v>
      </c>
      <c r="P4" s="40" t="s">
        <v>1187</v>
      </c>
      <c r="Q4" s="31" t="s">
        <v>30</v>
      </c>
      <c r="R4" s="60" t="s">
        <v>39</v>
      </c>
      <c r="S4" s="62" t="s">
        <v>31</v>
      </c>
      <c r="T4" s="39" t="s">
        <v>1173</v>
      </c>
      <c r="U4" s="39"/>
      <c r="V4" s="63" t="s">
        <v>1185</v>
      </c>
      <c r="W4" s="48"/>
      <c r="X4" s="49"/>
    </row>
    <row r="5" spans="1:24" s="32" customFormat="1" ht="150" x14ac:dyDescent="0.25">
      <c r="A5" s="83" t="s">
        <v>179</v>
      </c>
      <c r="B5" s="79" t="s">
        <v>355</v>
      </c>
      <c r="C5" s="23" t="s">
        <v>359</v>
      </c>
      <c r="D5" s="24" t="s">
        <v>23</v>
      </c>
      <c r="E5" s="25" t="s">
        <v>460</v>
      </c>
      <c r="F5" s="26" t="s">
        <v>25</v>
      </c>
      <c r="G5" s="27" t="s">
        <v>26</v>
      </c>
      <c r="H5" s="27" t="s">
        <v>27</v>
      </c>
      <c r="I5" s="27" t="s">
        <v>25</v>
      </c>
      <c r="J5" s="27" t="s">
        <v>25</v>
      </c>
      <c r="K5" s="27" t="s">
        <v>27</v>
      </c>
      <c r="L5" s="28"/>
      <c r="M5" s="177"/>
      <c r="N5" s="30" t="s">
        <v>28</v>
      </c>
      <c r="O5" s="24" t="s">
        <v>39</v>
      </c>
      <c r="P5" s="40" t="s">
        <v>1188</v>
      </c>
      <c r="Q5" s="31" t="s">
        <v>30</v>
      </c>
      <c r="R5" s="24" t="s">
        <v>39</v>
      </c>
      <c r="S5" s="27" t="s">
        <v>31</v>
      </c>
      <c r="T5" s="39" t="s">
        <v>1173</v>
      </c>
      <c r="U5" s="39"/>
      <c r="V5" s="28" t="s">
        <v>1214</v>
      </c>
      <c r="W5" s="48"/>
      <c r="X5" s="49"/>
    </row>
    <row r="6" spans="1:24" s="32" customFormat="1" ht="202.9" customHeight="1" x14ac:dyDescent="0.25">
      <c r="A6" s="33" t="s">
        <v>179</v>
      </c>
      <c r="B6" s="34" t="s">
        <v>356</v>
      </c>
      <c r="C6" s="23" t="s">
        <v>360</v>
      </c>
      <c r="D6" s="24" t="s">
        <v>23</v>
      </c>
      <c r="E6" s="25"/>
      <c r="F6" s="26" t="s">
        <v>25</v>
      </c>
      <c r="G6" s="27" t="s">
        <v>26</v>
      </c>
      <c r="H6" s="27" t="s">
        <v>27</v>
      </c>
      <c r="I6" s="27" t="s">
        <v>25</v>
      </c>
      <c r="J6" s="27" t="s">
        <v>25</v>
      </c>
      <c r="K6" s="27" t="s">
        <v>27</v>
      </c>
      <c r="L6" s="28"/>
      <c r="M6" s="177"/>
      <c r="N6" s="30" t="s">
        <v>28</v>
      </c>
      <c r="O6" s="24" t="s">
        <v>29</v>
      </c>
      <c r="P6" s="247" t="s">
        <v>1100</v>
      </c>
      <c r="Q6" s="31" t="s">
        <v>30</v>
      </c>
      <c r="R6" s="24" t="s">
        <v>29</v>
      </c>
      <c r="S6" s="27" t="s">
        <v>31</v>
      </c>
      <c r="T6" s="39" t="s">
        <v>1173</v>
      </c>
      <c r="U6" s="39"/>
      <c r="V6" s="28" t="s">
        <v>1101</v>
      </c>
      <c r="W6" s="80"/>
      <c r="X6" s="81"/>
    </row>
    <row r="7" spans="1:24" s="67" customFormat="1" ht="165" x14ac:dyDescent="0.25">
      <c r="A7" s="21" t="s">
        <v>179</v>
      </c>
      <c r="B7" s="79" t="s">
        <v>21</v>
      </c>
      <c r="C7" s="23" t="s">
        <v>22</v>
      </c>
      <c r="D7" s="24" t="s">
        <v>23</v>
      </c>
      <c r="E7" s="25" t="s">
        <v>24</v>
      </c>
      <c r="F7" s="26" t="s">
        <v>25</v>
      </c>
      <c r="G7" s="27" t="s">
        <v>26</v>
      </c>
      <c r="H7" s="27" t="s">
        <v>27</v>
      </c>
      <c r="I7" s="27" t="s">
        <v>25</v>
      </c>
      <c r="J7" s="27" t="s">
        <v>25</v>
      </c>
      <c r="K7" s="27" t="s">
        <v>27</v>
      </c>
      <c r="L7" s="28"/>
      <c r="M7" s="177"/>
      <c r="N7" s="30" t="s">
        <v>28</v>
      </c>
      <c r="O7" s="24" t="s">
        <v>39</v>
      </c>
      <c r="P7" s="40" t="s">
        <v>1186</v>
      </c>
      <c r="Q7" s="31" t="s">
        <v>30</v>
      </c>
      <c r="R7" s="24" t="s">
        <v>39</v>
      </c>
      <c r="S7" s="27" t="s">
        <v>31</v>
      </c>
      <c r="T7" s="39" t="s">
        <v>1173</v>
      </c>
      <c r="U7" s="39"/>
      <c r="V7" s="28" t="s">
        <v>1102</v>
      </c>
      <c r="W7" s="65" t="s">
        <v>281</v>
      </c>
      <c r="X7" s="66"/>
    </row>
    <row r="8" spans="1:24" s="32" customFormat="1" ht="90" x14ac:dyDescent="0.25">
      <c r="A8" s="21" t="s">
        <v>190</v>
      </c>
      <c r="B8" s="34" t="s">
        <v>192</v>
      </c>
      <c r="C8" s="23" t="s">
        <v>193</v>
      </c>
      <c r="D8" s="24" t="s">
        <v>35</v>
      </c>
      <c r="E8" s="25" t="s">
        <v>194</v>
      </c>
      <c r="F8" s="26" t="s">
        <v>37</v>
      </c>
      <c r="G8" s="27" t="s">
        <v>25</v>
      </c>
      <c r="H8" s="27" t="s">
        <v>27</v>
      </c>
      <c r="I8" s="27" t="s">
        <v>37</v>
      </c>
      <c r="J8" s="27" t="s">
        <v>25</v>
      </c>
      <c r="K8" s="27" t="s">
        <v>26</v>
      </c>
      <c r="L8" s="5" t="s">
        <v>727</v>
      </c>
      <c r="M8" s="85" t="s">
        <v>39</v>
      </c>
      <c r="N8" s="176" t="s">
        <v>837</v>
      </c>
      <c r="O8" s="36" t="s">
        <v>29</v>
      </c>
      <c r="P8" s="190" t="s">
        <v>1164</v>
      </c>
      <c r="Q8" s="31" t="s">
        <v>793</v>
      </c>
      <c r="R8" s="45" t="s">
        <v>47</v>
      </c>
      <c r="S8" s="39" t="s">
        <v>31</v>
      </c>
      <c r="T8" s="39" t="s">
        <v>1173</v>
      </c>
      <c r="U8" s="39"/>
      <c r="V8" s="28" t="s">
        <v>922</v>
      </c>
      <c r="W8" s="48"/>
      <c r="X8" s="49">
        <v>1</v>
      </c>
    </row>
    <row r="9" spans="1:24" s="32" customFormat="1" ht="105" x14ac:dyDescent="0.25">
      <c r="A9" s="33" t="s">
        <v>180</v>
      </c>
      <c r="B9" s="34" t="s">
        <v>33</v>
      </c>
      <c r="C9" s="35" t="s">
        <v>34</v>
      </c>
      <c r="D9" s="36" t="s">
        <v>35</v>
      </c>
      <c r="E9" s="37" t="s">
        <v>36</v>
      </c>
      <c r="F9" s="38" t="s">
        <v>37</v>
      </c>
      <c r="G9" s="39" t="s">
        <v>25</v>
      </c>
      <c r="H9" s="39" t="s">
        <v>26</v>
      </c>
      <c r="I9" s="39" t="s">
        <v>37</v>
      </c>
      <c r="J9" s="39" t="s">
        <v>25</v>
      </c>
      <c r="K9" s="39" t="s">
        <v>25</v>
      </c>
      <c r="L9" s="40" t="s">
        <v>46</v>
      </c>
      <c r="M9" s="36" t="s">
        <v>39</v>
      </c>
      <c r="N9" s="41" t="s">
        <v>916</v>
      </c>
      <c r="O9" s="179"/>
      <c r="P9" s="40" t="s">
        <v>30</v>
      </c>
      <c r="Q9" s="31" t="s">
        <v>794</v>
      </c>
      <c r="R9" s="36" t="s">
        <v>39</v>
      </c>
      <c r="S9" s="39" t="s">
        <v>31</v>
      </c>
      <c r="T9" s="39" t="s">
        <v>923</v>
      </c>
      <c r="U9" s="39"/>
      <c r="V9" s="28" t="s">
        <v>924</v>
      </c>
      <c r="W9" s="48"/>
      <c r="X9" s="49">
        <v>1</v>
      </c>
    </row>
    <row r="10" spans="1:24" s="32" customFormat="1" ht="273.60000000000002" customHeight="1" x14ac:dyDescent="0.25">
      <c r="A10" s="33" t="s">
        <v>181</v>
      </c>
      <c r="B10" s="34" t="s">
        <v>41</v>
      </c>
      <c r="C10" s="35" t="s">
        <v>42</v>
      </c>
      <c r="D10" s="36" t="s">
        <v>35</v>
      </c>
      <c r="E10" s="37" t="s">
        <v>43</v>
      </c>
      <c r="F10" s="38" t="s">
        <v>37</v>
      </c>
      <c r="G10" s="39" t="s">
        <v>25</v>
      </c>
      <c r="H10" s="39" t="s">
        <v>26</v>
      </c>
      <c r="I10" s="39" t="s">
        <v>37</v>
      </c>
      <c r="J10" s="39" t="s">
        <v>25</v>
      </c>
      <c r="K10" s="39" t="s">
        <v>37</v>
      </c>
      <c r="L10" s="40" t="s">
        <v>46</v>
      </c>
      <c r="M10" s="36" t="s">
        <v>39</v>
      </c>
      <c r="N10" s="41" t="s">
        <v>1061</v>
      </c>
      <c r="O10" s="36" t="s">
        <v>39</v>
      </c>
      <c r="P10" s="40" t="s">
        <v>1103</v>
      </c>
      <c r="Q10" s="43" t="s">
        <v>30</v>
      </c>
      <c r="R10" s="36" t="s">
        <v>39</v>
      </c>
      <c r="S10" s="39" t="s">
        <v>31</v>
      </c>
      <c r="T10" s="39" t="s">
        <v>1173</v>
      </c>
      <c r="U10" s="39"/>
      <c r="V10" s="180" t="s">
        <v>1104</v>
      </c>
      <c r="W10" s="48"/>
      <c r="X10" s="49">
        <v>1</v>
      </c>
    </row>
    <row r="11" spans="1:24" s="32" customFormat="1" ht="118.5" customHeight="1" x14ac:dyDescent="0.25">
      <c r="A11" s="33" t="s">
        <v>181</v>
      </c>
      <c r="B11" s="34" t="s">
        <v>44</v>
      </c>
      <c r="C11" s="35" t="s">
        <v>45</v>
      </c>
      <c r="D11" s="36" t="s">
        <v>35</v>
      </c>
      <c r="E11" s="37" t="s">
        <v>43</v>
      </c>
      <c r="F11" s="38" t="s">
        <v>37</v>
      </c>
      <c r="G11" s="39" t="s">
        <v>25</v>
      </c>
      <c r="H11" s="39" t="s">
        <v>26</v>
      </c>
      <c r="I11" s="39" t="s">
        <v>37</v>
      </c>
      <c r="J11" s="39" t="s">
        <v>25</v>
      </c>
      <c r="K11" s="39" t="s">
        <v>37</v>
      </c>
      <c r="L11" s="40" t="s">
        <v>46</v>
      </c>
      <c r="M11" s="36" t="s">
        <v>39</v>
      </c>
      <c r="N11" s="41" t="s">
        <v>1044</v>
      </c>
      <c r="O11" s="179"/>
      <c r="P11" s="40" t="s">
        <v>191</v>
      </c>
      <c r="Q11" s="43" t="s">
        <v>1045</v>
      </c>
      <c r="R11" s="36" t="s">
        <v>39</v>
      </c>
      <c r="S11" s="39" t="s">
        <v>48</v>
      </c>
      <c r="T11" s="39" t="s">
        <v>1173</v>
      </c>
      <c r="U11" s="39"/>
      <c r="V11" s="40" t="s">
        <v>49</v>
      </c>
      <c r="W11" s="48"/>
      <c r="X11" s="49">
        <v>1</v>
      </c>
    </row>
    <row r="12" spans="1:24" s="32" customFormat="1" ht="189" customHeight="1" x14ac:dyDescent="0.25">
      <c r="A12" s="33" t="s">
        <v>181</v>
      </c>
      <c r="B12" s="34" t="s">
        <v>50</v>
      </c>
      <c r="C12" s="35" t="s">
        <v>51</v>
      </c>
      <c r="D12" s="36" t="s">
        <v>35</v>
      </c>
      <c r="E12" s="37" t="s">
        <v>43</v>
      </c>
      <c r="F12" s="38" t="s">
        <v>37</v>
      </c>
      <c r="G12" s="39" t="s">
        <v>26</v>
      </c>
      <c r="H12" s="39" t="s">
        <v>26</v>
      </c>
      <c r="I12" s="39" t="s">
        <v>37</v>
      </c>
      <c r="J12" s="39" t="s">
        <v>25</v>
      </c>
      <c r="K12" s="39" t="s">
        <v>37</v>
      </c>
      <c r="L12" s="40" t="s">
        <v>46</v>
      </c>
      <c r="M12" s="36" t="s">
        <v>39</v>
      </c>
      <c r="N12" s="41" t="s">
        <v>1049</v>
      </c>
      <c r="O12" s="179"/>
      <c r="P12" s="40" t="s">
        <v>30</v>
      </c>
      <c r="Q12" s="43" t="s">
        <v>30</v>
      </c>
      <c r="R12" s="36" t="s">
        <v>39</v>
      </c>
      <c r="S12" s="39"/>
      <c r="T12" s="39" t="s">
        <v>1173</v>
      </c>
      <c r="U12" s="39"/>
      <c r="V12" s="40" t="s">
        <v>1050</v>
      </c>
      <c r="W12" s="48"/>
      <c r="X12" s="49">
        <v>1</v>
      </c>
    </row>
    <row r="13" spans="1:24" s="32" customFormat="1" ht="264.60000000000002" customHeight="1" x14ac:dyDescent="0.25">
      <c r="A13" s="33" t="s">
        <v>181</v>
      </c>
      <c r="B13" s="34" t="s">
        <v>52</v>
      </c>
      <c r="C13" s="35" t="s">
        <v>53</v>
      </c>
      <c r="D13" s="36" t="s">
        <v>23</v>
      </c>
      <c r="E13" s="37" t="s">
        <v>996</v>
      </c>
      <c r="F13" s="38" t="s">
        <v>37</v>
      </c>
      <c r="G13" s="39" t="s">
        <v>55</v>
      </c>
      <c r="H13" s="39" t="s">
        <v>26</v>
      </c>
      <c r="I13" s="39" t="s">
        <v>37</v>
      </c>
      <c r="J13" s="39" t="s">
        <v>25</v>
      </c>
      <c r="K13" s="39" t="s">
        <v>26</v>
      </c>
      <c r="L13" s="40" t="s">
        <v>56</v>
      </c>
      <c r="M13" s="36" t="s">
        <v>47</v>
      </c>
      <c r="N13" s="178" t="s">
        <v>1034</v>
      </c>
      <c r="O13" s="36" t="s">
        <v>47</v>
      </c>
      <c r="P13" s="40" t="s">
        <v>1105</v>
      </c>
      <c r="Q13" s="43" t="s">
        <v>30</v>
      </c>
      <c r="R13" s="36" t="s">
        <v>47</v>
      </c>
      <c r="S13" s="39" t="s">
        <v>1215</v>
      </c>
      <c r="T13" s="39" t="s">
        <v>1173</v>
      </c>
      <c r="U13" s="39"/>
      <c r="V13" s="40" t="s">
        <v>1106</v>
      </c>
      <c r="W13" s="48"/>
      <c r="X13" s="49">
        <v>1</v>
      </c>
    </row>
    <row r="14" spans="1:24" s="32" customFormat="1" ht="135" x14ac:dyDescent="0.25">
      <c r="A14" s="33" t="s">
        <v>181</v>
      </c>
      <c r="B14" s="34" t="s">
        <v>57</v>
      </c>
      <c r="C14" s="35" t="s">
        <v>58</v>
      </c>
      <c r="D14" s="36" t="s">
        <v>23</v>
      </c>
      <c r="E14" s="37" t="s">
        <v>59</v>
      </c>
      <c r="F14" s="38" t="s">
        <v>37</v>
      </c>
      <c r="G14" s="39" t="s">
        <v>26</v>
      </c>
      <c r="H14" s="39" t="s">
        <v>26</v>
      </c>
      <c r="I14" s="39" t="s">
        <v>37</v>
      </c>
      <c r="J14" s="39" t="s">
        <v>25</v>
      </c>
      <c r="K14" s="39" t="s">
        <v>27</v>
      </c>
      <c r="L14" s="40"/>
      <c r="M14" s="85" t="s">
        <v>47</v>
      </c>
      <c r="N14" s="41" t="s">
        <v>1035</v>
      </c>
      <c r="O14" s="36" t="s">
        <v>47</v>
      </c>
      <c r="P14" s="53" t="s">
        <v>1107</v>
      </c>
      <c r="Q14" s="43" t="s">
        <v>30</v>
      </c>
      <c r="R14" s="36" t="s">
        <v>47</v>
      </c>
      <c r="S14" s="39" t="s">
        <v>31</v>
      </c>
      <c r="T14" s="39" t="s">
        <v>1173</v>
      </c>
      <c r="U14" s="39"/>
      <c r="V14" s="40" t="s">
        <v>1108</v>
      </c>
      <c r="W14" s="48"/>
      <c r="X14" s="49">
        <v>1</v>
      </c>
    </row>
    <row r="15" spans="1:24" s="32" customFormat="1" ht="243.6" customHeight="1" x14ac:dyDescent="0.25">
      <c r="A15" s="33" t="s">
        <v>181</v>
      </c>
      <c r="B15" s="34" t="s">
        <v>60</v>
      </c>
      <c r="C15" s="35" t="s">
        <v>61</v>
      </c>
      <c r="D15" s="36" t="s">
        <v>23</v>
      </c>
      <c r="E15" s="37" t="s">
        <v>62</v>
      </c>
      <c r="F15" s="38" t="s">
        <v>37</v>
      </c>
      <c r="G15" s="39" t="s">
        <v>26</v>
      </c>
      <c r="H15" s="39" t="s">
        <v>26</v>
      </c>
      <c r="I15" s="39" t="s">
        <v>37</v>
      </c>
      <c r="J15" s="39" t="s">
        <v>25</v>
      </c>
      <c r="K15" s="39" t="s">
        <v>27</v>
      </c>
      <c r="L15" s="40"/>
      <c r="M15" s="85" t="s">
        <v>47</v>
      </c>
      <c r="N15" s="41" t="s">
        <v>1036</v>
      </c>
      <c r="O15" s="36" t="s">
        <v>47</v>
      </c>
      <c r="P15" s="190" t="s">
        <v>1165</v>
      </c>
      <c r="Q15" s="43" t="s">
        <v>30</v>
      </c>
      <c r="R15" s="36" t="s">
        <v>47</v>
      </c>
      <c r="S15" s="39" t="s">
        <v>31</v>
      </c>
      <c r="T15" s="39" t="s">
        <v>1173</v>
      </c>
      <c r="U15" s="39"/>
      <c r="V15" s="40" t="s">
        <v>1166</v>
      </c>
      <c r="W15" s="48"/>
      <c r="X15" s="49">
        <v>1</v>
      </c>
    </row>
    <row r="16" spans="1:24" s="32" customFormat="1" ht="100.15" customHeight="1" x14ac:dyDescent="0.25">
      <c r="A16" s="33" t="s">
        <v>181</v>
      </c>
      <c r="B16" s="34" t="s">
        <v>63</v>
      </c>
      <c r="C16" s="35" t="s">
        <v>64</v>
      </c>
      <c r="D16" s="36" t="s">
        <v>23</v>
      </c>
      <c r="E16" s="37" t="s">
        <v>65</v>
      </c>
      <c r="F16" s="38" t="s">
        <v>37</v>
      </c>
      <c r="G16" s="39" t="s">
        <v>26</v>
      </c>
      <c r="H16" s="39" t="s">
        <v>27</v>
      </c>
      <c r="I16" s="39" t="s">
        <v>37</v>
      </c>
      <c r="J16" s="39" t="s">
        <v>25</v>
      </c>
      <c r="K16" s="39" t="s">
        <v>27</v>
      </c>
      <c r="L16" s="40"/>
      <c r="M16" s="85" t="s">
        <v>47</v>
      </c>
      <c r="N16" s="178" t="s">
        <v>1025</v>
      </c>
      <c r="O16" s="179"/>
      <c r="P16" s="40" t="s">
        <v>30</v>
      </c>
      <c r="Q16" s="43" t="s">
        <v>191</v>
      </c>
      <c r="R16" s="36" t="s">
        <v>47</v>
      </c>
      <c r="S16" s="39" t="s">
        <v>31</v>
      </c>
      <c r="T16" s="39" t="s">
        <v>32</v>
      </c>
      <c r="U16" s="39"/>
      <c r="V16" s="40" t="s">
        <v>49</v>
      </c>
      <c r="W16" s="48"/>
      <c r="X16" s="49">
        <v>1</v>
      </c>
    </row>
    <row r="17" spans="1:24" s="32" customFormat="1" ht="208.15" customHeight="1" x14ac:dyDescent="0.25">
      <c r="A17" s="33" t="s">
        <v>181</v>
      </c>
      <c r="B17" s="34" t="s">
        <v>66</v>
      </c>
      <c r="C17" s="35" t="s">
        <v>67</v>
      </c>
      <c r="D17" s="36" t="s">
        <v>35</v>
      </c>
      <c r="E17" s="37" t="s">
        <v>68</v>
      </c>
      <c r="F17" s="38" t="s">
        <v>37</v>
      </c>
      <c r="G17" s="39" t="s">
        <v>25</v>
      </c>
      <c r="H17" s="39" t="s">
        <v>27</v>
      </c>
      <c r="I17" s="39" t="s">
        <v>37</v>
      </c>
      <c r="J17" s="39" t="s">
        <v>25</v>
      </c>
      <c r="K17" s="39" t="s">
        <v>37</v>
      </c>
      <c r="L17" s="40" t="s">
        <v>46</v>
      </c>
      <c r="M17" s="36" t="s">
        <v>39</v>
      </c>
      <c r="N17" s="178" t="s">
        <v>840</v>
      </c>
      <c r="O17" s="36" t="s">
        <v>39</v>
      </c>
      <c r="P17" s="40" t="s">
        <v>1109</v>
      </c>
      <c r="Q17" s="43" t="s">
        <v>30</v>
      </c>
      <c r="R17" s="36" t="s">
        <v>39</v>
      </c>
      <c r="S17" s="39" t="s">
        <v>31</v>
      </c>
      <c r="T17" s="39" t="s">
        <v>1173</v>
      </c>
      <c r="U17" s="39"/>
      <c r="V17" s="40" t="s">
        <v>1110</v>
      </c>
      <c r="W17" s="48"/>
      <c r="X17" s="49">
        <v>1</v>
      </c>
    </row>
    <row r="18" spans="1:24" s="32" customFormat="1" ht="225" x14ac:dyDescent="0.25">
      <c r="A18" s="33" t="s">
        <v>181</v>
      </c>
      <c r="B18" s="34" t="s">
        <v>69</v>
      </c>
      <c r="C18" s="35" t="s">
        <v>70</v>
      </c>
      <c r="D18" s="36" t="s">
        <v>35</v>
      </c>
      <c r="E18" s="37" t="s">
        <v>71</v>
      </c>
      <c r="F18" s="38" t="s">
        <v>37</v>
      </c>
      <c r="G18" s="39" t="s">
        <v>25</v>
      </c>
      <c r="H18" s="39" t="s">
        <v>26</v>
      </c>
      <c r="I18" s="39" t="s">
        <v>37</v>
      </c>
      <c r="J18" s="39" t="s">
        <v>25</v>
      </c>
      <c r="K18" s="39" t="s">
        <v>26</v>
      </c>
      <c r="L18" s="40" t="s">
        <v>72</v>
      </c>
      <c r="M18" s="85" t="s">
        <v>39</v>
      </c>
      <c r="N18" s="41" t="s">
        <v>1032</v>
      </c>
      <c r="O18" s="36" t="s">
        <v>39</v>
      </c>
      <c r="P18" s="40" t="s">
        <v>1111</v>
      </c>
      <c r="Q18" s="43" t="s">
        <v>30</v>
      </c>
      <c r="R18" s="36" t="s">
        <v>39</v>
      </c>
      <c r="S18" s="39" t="s">
        <v>31</v>
      </c>
      <c r="T18" s="86" t="s">
        <v>1167</v>
      </c>
      <c r="U18" s="39"/>
      <c r="V18" s="40" t="s">
        <v>1112</v>
      </c>
      <c r="W18" s="48"/>
      <c r="X18" s="49">
        <v>1</v>
      </c>
    </row>
    <row r="19" spans="1:24" s="32" customFormat="1" ht="75" x14ac:dyDescent="0.25">
      <c r="A19" s="33" t="s">
        <v>181</v>
      </c>
      <c r="B19" s="34" t="s">
        <v>73</v>
      </c>
      <c r="C19" s="35" t="s">
        <v>74</v>
      </c>
      <c r="D19" s="36" t="s">
        <v>35</v>
      </c>
      <c r="E19" s="37" t="s">
        <v>68</v>
      </c>
      <c r="F19" s="38" t="s">
        <v>37</v>
      </c>
      <c r="G19" s="39" t="s">
        <v>26</v>
      </c>
      <c r="H19" s="39" t="s">
        <v>26</v>
      </c>
      <c r="I19" s="39" t="s">
        <v>37</v>
      </c>
      <c r="J19" s="39" t="s">
        <v>25</v>
      </c>
      <c r="K19" s="39" t="s">
        <v>26</v>
      </c>
      <c r="L19" s="40" t="s">
        <v>46</v>
      </c>
      <c r="M19" s="36" t="s">
        <v>29</v>
      </c>
      <c r="N19" s="41" t="s">
        <v>1026</v>
      </c>
      <c r="O19" s="179"/>
      <c r="P19" s="40" t="s">
        <v>191</v>
      </c>
      <c r="Q19" s="40" t="s">
        <v>191</v>
      </c>
      <c r="R19" s="36" t="s">
        <v>29</v>
      </c>
      <c r="S19" s="39" t="s">
        <v>31</v>
      </c>
      <c r="T19" s="39" t="s">
        <v>40</v>
      </c>
      <c r="U19" s="39"/>
      <c r="V19" s="40" t="s">
        <v>1027</v>
      </c>
      <c r="W19" s="48"/>
      <c r="X19" s="49">
        <v>1</v>
      </c>
    </row>
    <row r="20" spans="1:24" s="32" customFormat="1" ht="270" x14ac:dyDescent="0.25">
      <c r="A20" s="33" t="s">
        <v>181</v>
      </c>
      <c r="B20" s="34" t="s">
        <v>75</v>
      </c>
      <c r="C20" s="35" t="s">
        <v>76</v>
      </c>
      <c r="D20" s="36" t="s">
        <v>23</v>
      </c>
      <c r="E20" s="37" t="s">
        <v>77</v>
      </c>
      <c r="F20" s="38" t="s">
        <v>37</v>
      </c>
      <c r="G20" s="39" t="s">
        <v>26</v>
      </c>
      <c r="H20" s="39" t="s">
        <v>27</v>
      </c>
      <c r="I20" s="39" t="s">
        <v>37</v>
      </c>
      <c r="J20" s="39" t="s">
        <v>25</v>
      </c>
      <c r="K20" s="39" t="s">
        <v>25</v>
      </c>
      <c r="L20" s="40" t="s">
        <v>78</v>
      </c>
      <c r="M20" s="36" t="s">
        <v>39</v>
      </c>
      <c r="N20" s="41" t="s">
        <v>1063</v>
      </c>
      <c r="O20" s="36" t="s">
        <v>47</v>
      </c>
      <c r="P20" s="40" t="s">
        <v>1113</v>
      </c>
      <c r="Q20" s="43" t="s">
        <v>30</v>
      </c>
      <c r="R20" s="36" t="s">
        <v>47</v>
      </c>
      <c r="S20" s="39" t="s">
        <v>31</v>
      </c>
      <c r="T20" s="86" t="s">
        <v>1065</v>
      </c>
      <c r="U20" s="39"/>
      <c r="V20" s="40" t="s">
        <v>1114</v>
      </c>
      <c r="W20" s="48"/>
      <c r="X20" s="49">
        <v>1</v>
      </c>
    </row>
    <row r="21" spans="1:24" s="32" customFormat="1" ht="120" x14ac:dyDescent="0.25">
      <c r="A21" s="33" t="s">
        <v>181</v>
      </c>
      <c r="B21" s="34" t="s">
        <v>79</v>
      </c>
      <c r="C21" s="35" t="s">
        <v>80</v>
      </c>
      <c r="D21" s="36" t="s">
        <v>23</v>
      </c>
      <c r="E21" s="37" t="s">
        <v>81</v>
      </c>
      <c r="F21" s="38" t="s">
        <v>37</v>
      </c>
      <c r="G21" s="39" t="s">
        <v>26</v>
      </c>
      <c r="H21" s="39" t="s">
        <v>27</v>
      </c>
      <c r="I21" s="39" t="s">
        <v>37</v>
      </c>
      <c r="J21" s="39" t="s">
        <v>25</v>
      </c>
      <c r="K21" s="39" t="s">
        <v>27</v>
      </c>
      <c r="L21" s="40"/>
      <c r="M21" s="36" t="s">
        <v>39</v>
      </c>
      <c r="N21" s="41" t="s">
        <v>1064</v>
      </c>
      <c r="O21" s="36" t="s">
        <v>47</v>
      </c>
      <c r="P21" s="40" t="s">
        <v>1115</v>
      </c>
      <c r="Q21" s="43" t="s">
        <v>30</v>
      </c>
      <c r="R21" s="36" t="s">
        <v>47</v>
      </c>
      <c r="S21" s="39" t="s">
        <v>31</v>
      </c>
      <c r="T21" s="86" t="s">
        <v>1065</v>
      </c>
      <c r="U21" s="39"/>
      <c r="V21" s="40" t="s">
        <v>1116</v>
      </c>
      <c r="W21" s="48"/>
      <c r="X21" s="49">
        <v>1</v>
      </c>
    </row>
    <row r="22" spans="1:24" s="32" customFormat="1" ht="105" x14ac:dyDescent="0.25">
      <c r="A22" s="33" t="s">
        <v>181</v>
      </c>
      <c r="B22" s="34" t="s">
        <v>82</v>
      </c>
      <c r="C22" s="35" t="s">
        <v>83</v>
      </c>
      <c r="D22" s="36" t="s">
        <v>35</v>
      </c>
      <c r="E22" s="37" t="s">
        <v>68</v>
      </c>
      <c r="F22" s="38" t="s">
        <v>37</v>
      </c>
      <c r="G22" s="39" t="s">
        <v>26</v>
      </c>
      <c r="H22" s="39" t="s">
        <v>27</v>
      </c>
      <c r="I22" s="39" t="s">
        <v>37</v>
      </c>
      <c r="J22" s="39" t="s">
        <v>25</v>
      </c>
      <c r="K22" s="39" t="s">
        <v>27</v>
      </c>
      <c r="L22" s="40"/>
      <c r="M22" s="36" t="s">
        <v>29</v>
      </c>
      <c r="N22" s="41" t="s">
        <v>1062</v>
      </c>
      <c r="O22" s="36" t="s">
        <v>47</v>
      </c>
      <c r="P22" s="40" t="s">
        <v>1117</v>
      </c>
      <c r="Q22" s="43" t="s">
        <v>30</v>
      </c>
      <c r="R22" s="36" t="s">
        <v>47</v>
      </c>
      <c r="S22" s="39" t="s">
        <v>31</v>
      </c>
      <c r="T22" s="86" t="s">
        <v>1168</v>
      </c>
      <c r="U22" s="39"/>
      <c r="V22" s="40" t="s">
        <v>1118</v>
      </c>
      <c r="W22" s="48"/>
      <c r="X22" s="49">
        <v>1</v>
      </c>
    </row>
    <row r="23" spans="1:24" s="32" customFormat="1" ht="135" x14ac:dyDescent="0.25">
      <c r="A23" s="33" t="s">
        <v>181</v>
      </c>
      <c r="B23" s="34" t="s">
        <v>84</v>
      </c>
      <c r="C23" s="35" t="s">
        <v>85</v>
      </c>
      <c r="D23" s="36" t="s">
        <v>23</v>
      </c>
      <c r="E23" s="37" t="s">
        <v>86</v>
      </c>
      <c r="F23" s="38" t="s">
        <v>37</v>
      </c>
      <c r="G23" s="39" t="s">
        <v>37</v>
      </c>
      <c r="H23" s="39" t="s">
        <v>27</v>
      </c>
      <c r="I23" s="39" t="s">
        <v>37</v>
      </c>
      <c r="J23" s="39" t="s">
        <v>25</v>
      </c>
      <c r="K23" s="39" t="s">
        <v>27</v>
      </c>
      <c r="L23" s="40" t="s">
        <v>87</v>
      </c>
      <c r="M23" s="36" t="s">
        <v>39</v>
      </c>
      <c r="N23" s="178" t="s">
        <v>1033</v>
      </c>
      <c r="O23" s="36" t="s">
        <v>39</v>
      </c>
      <c r="P23" s="40" t="s">
        <v>1119</v>
      </c>
      <c r="Q23" s="43" t="s">
        <v>30</v>
      </c>
      <c r="R23" s="36" t="s">
        <v>39</v>
      </c>
      <c r="S23" s="39" t="s">
        <v>31</v>
      </c>
      <c r="T23" s="86" t="s">
        <v>1216</v>
      </c>
      <c r="U23" s="39"/>
      <c r="V23" s="40" t="s">
        <v>1169</v>
      </c>
      <c r="W23" s="48"/>
      <c r="X23" s="49">
        <v>1</v>
      </c>
    </row>
    <row r="24" spans="1:24" s="32" customFormat="1" ht="165" customHeight="1" x14ac:dyDescent="0.25">
      <c r="A24" s="33" t="s">
        <v>181</v>
      </c>
      <c r="B24" s="34" t="s">
        <v>88</v>
      </c>
      <c r="C24" s="35" t="s">
        <v>89</v>
      </c>
      <c r="D24" s="36" t="s">
        <v>35</v>
      </c>
      <c r="E24" s="37" t="s">
        <v>68</v>
      </c>
      <c r="F24" s="38" t="s">
        <v>37</v>
      </c>
      <c r="G24" s="39" t="s">
        <v>26</v>
      </c>
      <c r="H24" s="39" t="s">
        <v>27</v>
      </c>
      <c r="I24" s="39" t="s">
        <v>37</v>
      </c>
      <c r="J24" s="39" t="s">
        <v>25</v>
      </c>
      <c r="K24" s="39" t="s">
        <v>27</v>
      </c>
      <c r="L24" s="40"/>
      <c r="M24" s="36" t="s">
        <v>39</v>
      </c>
      <c r="N24" s="178" t="s">
        <v>1037</v>
      </c>
      <c r="O24" s="179"/>
      <c r="P24" s="40" t="s">
        <v>191</v>
      </c>
      <c r="Q24" s="57" t="s">
        <v>191</v>
      </c>
      <c r="R24" s="36" t="s">
        <v>39</v>
      </c>
      <c r="S24" s="39" t="s">
        <v>31</v>
      </c>
      <c r="T24" s="86" t="s">
        <v>1170</v>
      </c>
      <c r="U24" s="39"/>
      <c r="V24" s="40" t="s">
        <v>1038</v>
      </c>
      <c r="W24" s="48"/>
      <c r="X24" s="49">
        <v>1</v>
      </c>
    </row>
    <row r="25" spans="1:24" s="231" customFormat="1" ht="93.6" customHeight="1" x14ac:dyDescent="0.25">
      <c r="A25" s="221" t="s">
        <v>190</v>
      </c>
      <c r="B25" s="222" t="s">
        <v>795</v>
      </c>
      <c r="C25" s="223" t="s">
        <v>796</v>
      </c>
      <c r="D25" s="24" t="s">
        <v>35</v>
      </c>
      <c r="E25" s="225" t="s">
        <v>981</v>
      </c>
      <c r="F25" s="226" t="s">
        <v>37</v>
      </c>
      <c r="G25" s="227" t="s">
        <v>37</v>
      </c>
      <c r="H25" s="227" t="s">
        <v>25</v>
      </c>
      <c r="I25" s="227" t="s">
        <v>37</v>
      </c>
      <c r="J25" s="227" t="s">
        <v>25</v>
      </c>
      <c r="K25" s="227" t="s">
        <v>26</v>
      </c>
      <c r="L25" s="5" t="s">
        <v>727</v>
      </c>
      <c r="M25" s="179"/>
      <c r="N25" s="41" t="s">
        <v>191</v>
      </c>
      <c r="O25" s="179"/>
      <c r="P25" s="40" t="s">
        <v>191</v>
      </c>
      <c r="Q25" s="43" t="s">
        <v>1091</v>
      </c>
      <c r="R25" s="179"/>
      <c r="S25" s="232" t="s">
        <v>31</v>
      </c>
      <c r="T25" s="86" t="s">
        <v>1171</v>
      </c>
      <c r="U25" s="39"/>
      <c r="V25" s="43" t="s">
        <v>1091</v>
      </c>
      <c r="W25" s="229"/>
      <c r="X25" s="230"/>
    </row>
    <row r="26" spans="1:24" s="32" customFormat="1" ht="105" x14ac:dyDescent="0.25">
      <c r="A26" s="33" t="s">
        <v>182</v>
      </c>
      <c r="B26" s="34" t="s">
        <v>90</v>
      </c>
      <c r="C26" s="35" t="s">
        <v>91</v>
      </c>
      <c r="D26" s="36" t="s">
        <v>35</v>
      </c>
      <c r="E26" s="37" t="s">
        <v>68</v>
      </c>
      <c r="F26" s="38" t="s">
        <v>37</v>
      </c>
      <c r="G26" s="39" t="s">
        <v>25</v>
      </c>
      <c r="H26" s="39" t="s">
        <v>27</v>
      </c>
      <c r="I26" s="39" t="s">
        <v>37</v>
      </c>
      <c r="J26" s="39" t="s">
        <v>25</v>
      </c>
      <c r="K26" s="39" t="s">
        <v>55</v>
      </c>
      <c r="L26" s="40" t="s">
        <v>46</v>
      </c>
      <c r="M26" s="36" t="s">
        <v>39</v>
      </c>
      <c r="N26" s="41" t="s">
        <v>1042</v>
      </c>
      <c r="O26" s="179"/>
      <c r="P26" s="40" t="s">
        <v>191</v>
      </c>
      <c r="Q26" s="57" t="s">
        <v>1043</v>
      </c>
      <c r="R26" s="36" t="s">
        <v>39</v>
      </c>
      <c r="S26" s="39" t="s">
        <v>31</v>
      </c>
      <c r="T26" s="86" t="s">
        <v>1172</v>
      </c>
      <c r="U26" s="39"/>
      <c r="V26" s="40" t="s">
        <v>257</v>
      </c>
      <c r="W26" s="48"/>
      <c r="X26" s="49">
        <v>1</v>
      </c>
    </row>
    <row r="27" spans="1:24" s="32" customFormat="1" ht="132" customHeight="1" x14ac:dyDescent="0.25">
      <c r="A27" s="33" t="s">
        <v>182</v>
      </c>
      <c r="B27" s="34" t="s">
        <v>92</v>
      </c>
      <c r="C27" s="35" t="s">
        <v>93</v>
      </c>
      <c r="D27" s="36" t="s">
        <v>23</v>
      </c>
      <c r="E27" s="37" t="s">
        <v>94</v>
      </c>
      <c r="F27" s="38" t="s">
        <v>37</v>
      </c>
      <c r="G27" s="39" t="s">
        <v>25</v>
      </c>
      <c r="H27" s="39" t="s">
        <v>27</v>
      </c>
      <c r="I27" s="39" t="s">
        <v>37</v>
      </c>
      <c r="J27" s="39" t="s">
        <v>25</v>
      </c>
      <c r="K27" s="39" t="s">
        <v>55</v>
      </c>
      <c r="L27" s="40" t="s">
        <v>46</v>
      </c>
      <c r="M27" s="36" t="s">
        <v>39</v>
      </c>
      <c r="N27" s="41" t="s">
        <v>1052</v>
      </c>
      <c r="O27" s="179"/>
      <c r="P27" s="40" t="s">
        <v>95</v>
      </c>
      <c r="Q27" s="44" t="s">
        <v>1053</v>
      </c>
      <c r="R27" s="36" t="s">
        <v>39</v>
      </c>
      <c r="S27" s="39" t="s">
        <v>31</v>
      </c>
      <c r="T27" s="39" t="s">
        <v>1173</v>
      </c>
      <c r="U27" s="39"/>
      <c r="V27" s="40" t="s">
        <v>1054</v>
      </c>
      <c r="W27" s="48"/>
      <c r="X27" s="49">
        <v>1</v>
      </c>
    </row>
    <row r="28" spans="1:24" s="32" customFormat="1" ht="60.75" x14ac:dyDescent="0.25">
      <c r="A28" s="33" t="s">
        <v>182</v>
      </c>
      <c r="B28" s="34" t="s">
        <v>96</v>
      </c>
      <c r="C28" s="35" t="s">
        <v>97</v>
      </c>
      <c r="D28" s="36" t="s">
        <v>23</v>
      </c>
      <c r="E28" s="37" t="s">
        <v>98</v>
      </c>
      <c r="F28" s="38" t="s">
        <v>37</v>
      </c>
      <c r="G28" s="39" t="s">
        <v>25</v>
      </c>
      <c r="H28" s="39" t="s">
        <v>27</v>
      </c>
      <c r="I28" s="39" t="s">
        <v>37</v>
      </c>
      <c r="J28" s="39" t="s">
        <v>25</v>
      </c>
      <c r="K28" s="39" t="s">
        <v>55</v>
      </c>
      <c r="L28" s="40" t="s">
        <v>46</v>
      </c>
      <c r="M28" s="179"/>
      <c r="N28" s="43" t="s">
        <v>30</v>
      </c>
      <c r="O28" s="179"/>
      <c r="P28" s="43" t="s">
        <v>30</v>
      </c>
      <c r="Q28" s="43" t="s">
        <v>30</v>
      </c>
      <c r="R28" s="179"/>
      <c r="S28" s="39" t="s">
        <v>31</v>
      </c>
      <c r="T28" s="179"/>
      <c r="U28" s="39"/>
      <c r="V28" s="179"/>
      <c r="W28" s="48"/>
      <c r="X28" s="49">
        <v>1</v>
      </c>
    </row>
    <row r="29" spans="1:24" s="32" customFormat="1" ht="141" customHeight="1" x14ac:dyDescent="0.25">
      <c r="A29" s="33" t="s">
        <v>182</v>
      </c>
      <c r="B29" s="34" t="s">
        <v>99</v>
      </c>
      <c r="C29" s="35" t="s">
        <v>100</v>
      </c>
      <c r="D29" s="36" t="s">
        <v>23</v>
      </c>
      <c r="E29" s="37" t="s">
        <v>101</v>
      </c>
      <c r="F29" s="38" t="s">
        <v>37</v>
      </c>
      <c r="G29" s="39" t="s">
        <v>25</v>
      </c>
      <c r="H29" s="39" t="s">
        <v>27</v>
      </c>
      <c r="I29" s="39" t="s">
        <v>37</v>
      </c>
      <c r="J29" s="39" t="s">
        <v>25</v>
      </c>
      <c r="K29" s="39" t="s">
        <v>55</v>
      </c>
      <c r="L29" s="40" t="s">
        <v>46</v>
      </c>
      <c r="M29" s="36" t="s">
        <v>39</v>
      </c>
      <c r="N29" s="41" t="s">
        <v>1055</v>
      </c>
      <c r="O29" s="179"/>
      <c r="P29" s="40" t="s">
        <v>95</v>
      </c>
      <c r="Q29" s="44" t="s">
        <v>1056</v>
      </c>
      <c r="R29" s="36" t="s">
        <v>39</v>
      </c>
      <c r="S29" s="39" t="s">
        <v>31</v>
      </c>
      <c r="T29" s="39" t="s">
        <v>1174</v>
      </c>
      <c r="U29" s="39"/>
      <c r="V29" s="40" t="s">
        <v>1057</v>
      </c>
      <c r="W29" s="48"/>
      <c r="X29" s="49">
        <v>1</v>
      </c>
    </row>
    <row r="30" spans="1:24" s="32" customFormat="1" ht="229.9" customHeight="1" x14ac:dyDescent="0.25">
      <c r="A30" s="33" t="s">
        <v>183</v>
      </c>
      <c r="B30" s="34" t="s">
        <v>102</v>
      </c>
      <c r="C30" s="35" t="s">
        <v>103</v>
      </c>
      <c r="D30" s="36" t="s">
        <v>23</v>
      </c>
      <c r="E30" s="37" t="s">
        <v>104</v>
      </c>
      <c r="F30" s="38" t="s">
        <v>37</v>
      </c>
      <c r="G30" s="39" t="s">
        <v>25</v>
      </c>
      <c r="H30" s="39" t="s">
        <v>27</v>
      </c>
      <c r="I30" s="39" t="s">
        <v>37</v>
      </c>
      <c r="J30" s="39" t="s">
        <v>25</v>
      </c>
      <c r="K30" s="39" t="s">
        <v>37</v>
      </c>
      <c r="L30" s="40" t="s">
        <v>46</v>
      </c>
      <c r="M30" s="36" t="s">
        <v>47</v>
      </c>
      <c r="N30" s="41" t="s">
        <v>1069</v>
      </c>
      <c r="O30" s="179"/>
      <c r="P30" s="40" t="s">
        <v>95</v>
      </c>
      <c r="Q30" s="44" t="s">
        <v>1070</v>
      </c>
      <c r="R30" s="36" t="s">
        <v>47</v>
      </c>
      <c r="S30" s="39" t="s">
        <v>31</v>
      </c>
      <c r="T30" s="86" t="s">
        <v>1175</v>
      </c>
      <c r="U30" s="39"/>
      <c r="V30" s="40" t="s">
        <v>1071</v>
      </c>
      <c r="W30" s="48"/>
      <c r="X30" s="49">
        <v>1</v>
      </c>
    </row>
    <row r="31" spans="1:24" s="231" customFormat="1" ht="105" customHeight="1" x14ac:dyDescent="0.25">
      <c r="A31" s="221" t="s">
        <v>190</v>
      </c>
      <c r="B31" s="222" t="s">
        <v>800</v>
      </c>
      <c r="C31" s="223" t="s">
        <v>801</v>
      </c>
      <c r="D31" s="24" t="s">
        <v>35</v>
      </c>
      <c r="E31" s="225" t="s">
        <v>982</v>
      </c>
      <c r="F31" s="226" t="s">
        <v>37</v>
      </c>
      <c r="G31" s="227" t="s">
        <v>25</v>
      </c>
      <c r="H31" s="227" t="s">
        <v>27</v>
      </c>
      <c r="I31" s="227" t="s">
        <v>37</v>
      </c>
      <c r="J31" s="227" t="s">
        <v>25</v>
      </c>
      <c r="K31" s="227" t="s">
        <v>26</v>
      </c>
      <c r="L31" s="5" t="s">
        <v>727</v>
      </c>
      <c r="M31" s="179"/>
      <c r="N31" s="41" t="s">
        <v>191</v>
      </c>
      <c r="O31" s="179"/>
      <c r="P31" s="40" t="s">
        <v>191</v>
      </c>
      <c r="Q31" s="43" t="s">
        <v>1090</v>
      </c>
      <c r="R31" s="179"/>
      <c r="S31" s="232" t="s">
        <v>31</v>
      </c>
      <c r="T31" s="86" t="s">
        <v>1176</v>
      </c>
      <c r="U31" s="39"/>
      <c r="V31" s="43" t="s">
        <v>1090</v>
      </c>
      <c r="W31" s="229"/>
      <c r="X31" s="230"/>
    </row>
    <row r="32" spans="1:24" s="32" customFormat="1" ht="240" x14ac:dyDescent="0.25">
      <c r="A32" s="33" t="s">
        <v>181</v>
      </c>
      <c r="B32" s="34" t="s">
        <v>105</v>
      </c>
      <c r="C32" s="35" t="s">
        <v>106</v>
      </c>
      <c r="D32" s="36" t="s">
        <v>35</v>
      </c>
      <c r="E32" s="37" t="s">
        <v>68</v>
      </c>
      <c r="F32" s="38" t="s">
        <v>37</v>
      </c>
      <c r="G32" s="39" t="s">
        <v>25</v>
      </c>
      <c r="H32" s="39" t="s">
        <v>27</v>
      </c>
      <c r="I32" s="39" t="s">
        <v>25</v>
      </c>
      <c r="J32" s="39" t="s">
        <v>25</v>
      </c>
      <c r="K32" s="39" t="s">
        <v>26</v>
      </c>
      <c r="L32" s="40" t="s">
        <v>107</v>
      </c>
      <c r="M32" s="45" t="s">
        <v>39</v>
      </c>
      <c r="N32" s="178" t="s">
        <v>1024</v>
      </c>
      <c r="O32" s="45" t="s">
        <v>39</v>
      </c>
      <c r="P32" s="40" t="s">
        <v>1120</v>
      </c>
      <c r="Q32" s="43" t="s">
        <v>30</v>
      </c>
      <c r="R32" s="45" t="s">
        <v>39</v>
      </c>
      <c r="S32" s="39" t="s">
        <v>31</v>
      </c>
      <c r="T32" s="39" t="s">
        <v>1173</v>
      </c>
      <c r="U32" s="39"/>
      <c r="V32" s="40" t="s">
        <v>1121</v>
      </c>
      <c r="W32" s="48"/>
      <c r="X32" s="49">
        <v>1</v>
      </c>
    </row>
    <row r="33" spans="1:24" s="231" customFormat="1" ht="195" x14ac:dyDescent="0.25">
      <c r="A33" s="221" t="s">
        <v>184</v>
      </c>
      <c r="B33" s="222" t="s">
        <v>804</v>
      </c>
      <c r="C33" s="223" t="s">
        <v>805</v>
      </c>
      <c r="D33" s="224" t="s">
        <v>35</v>
      </c>
      <c r="E33" s="225" t="s">
        <v>983</v>
      </c>
      <c r="F33" s="226" t="s">
        <v>37</v>
      </c>
      <c r="G33" s="227" t="s">
        <v>26</v>
      </c>
      <c r="H33" s="227" t="s">
        <v>26</v>
      </c>
      <c r="I33" s="227" t="s">
        <v>37</v>
      </c>
      <c r="J33" s="227" t="s">
        <v>25</v>
      </c>
      <c r="K33" s="227" t="s">
        <v>27</v>
      </c>
      <c r="L33" s="228"/>
      <c r="M33" s="179"/>
      <c r="N33" s="41" t="s">
        <v>1089</v>
      </c>
      <c r="O33" s="179"/>
      <c r="P33" s="40" t="s">
        <v>1122</v>
      </c>
      <c r="Q33" s="43" t="s">
        <v>30</v>
      </c>
      <c r="R33" s="179"/>
      <c r="S33" s="232" t="s">
        <v>31</v>
      </c>
      <c r="T33" s="232" t="s">
        <v>1217</v>
      </c>
      <c r="U33" s="39"/>
      <c r="V33" s="41" t="s">
        <v>1123</v>
      </c>
      <c r="W33" s="229"/>
      <c r="X33" s="230"/>
    </row>
    <row r="34" spans="1:24" s="32" customFormat="1" ht="90" x14ac:dyDescent="0.25">
      <c r="A34" s="33" t="s">
        <v>183</v>
      </c>
      <c r="B34" s="34" t="s">
        <v>108</v>
      </c>
      <c r="C34" s="35" t="s">
        <v>109</v>
      </c>
      <c r="D34" s="36" t="s">
        <v>23</v>
      </c>
      <c r="E34" s="37" t="s">
        <v>104</v>
      </c>
      <c r="F34" s="38" t="s">
        <v>37</v>
      </c>
      <c r="G34" s="39" t="s">
        <v>25</v>
      </c>
      <c r="H34" s="39" t="s">
        <v>27</v>
      </c>
      <c r="I34" s="39" t="s">
        <v>37</v>
      </c>
      <c r="J34" s="39" t="s">
        <v>25</v>
      </c>
      <c r="K34" s="39" t="s">
        <v>25</v>
      </c>
      <c r="L34" s="40" t="s">
        <v>110</v>
      </c>
      <c r="M34" s="36" t="s">
        <v>39</v>
      </c>
      <c r="N34" s="41" t="s">
        <v>1058</v>
      </c>
      <c r="O34" s="179"/>
      <c r="P34" s="40" t="s">
        <v>95</v>
      </c>
      <c r="Q34" s="44" t="s">
        <v>1059</v>
      </c>
      <c r="R34" s="36" t="s">
        <v>39</v>
      </c>
      <c r="S34" s="39"/>
      <c r="T34" s="39" t="s">
        <v>1173</v>
      </c>
      <c r="U34" s="39"/>
      <c r="V34" s="40" t="s">
        <v>1060</v>
      </c>
      <c r="W34" s="48"/>
      <c r="X34" s="49">
        <v>1</v>
      </c>
    </row>
    <row r="35" spans="1:24" s="32" customFormat="1" ht="165" x14ac:dyDescent="0.25">
      <c r="A35" s="33" t="s">
        <v>181</v>
      </c>
      <c r="B35" s="34" t="s">
        <v>112</v>
      </c>
      <c r="C35" s="35" t="s">
        <v>113</v>
      </c>
      <c r="D35" s="36" t="s">
        <v>35</v>
      </c>
      <c r="E35" s="37" t="s">
        <v>68</v>
      </c>
      <c r="F35" s="38" t="s">
        <v>25</v>
      </c>
      <c r="G35" s="39" t="s">
        <v>25</v>
      </c>
      <c r="H35" s="39" t="s">
        <v>27</v>
      </c>
      <c r="I35" s="39" t="s">
        <v>37</v>
      </c>
      <c r="J35" s="39" t="s">
        <v>25</v>
      </c>
      <c r="K35" s="39" t="s">
        <v>25</v>
      </c>
      <c r="L35" s="40" t="s">
        <v>114</v>
      </c>
      <c r="M35" s="45" t="s">
        <v>39</v>
      </c>
      <c r="N35" s="178" t="s">
        <v>1023</v>
      </c>
      <c r="O35" s="45" t="s">
        <v>47</v>
      </c>
      <c r="P35" s="40" t="s">
        <v>1124</v>
      </c>
      <c r="Q35" s="43" t="s">
        <v>30</v>
      </c>
      <c r="R35" s="45" t="s">
        <v>47</v>
      </c>
      <c r="S35" s="39" t="s">
        <v>31</v>
      </c>
      <c r="T35" s="39" t="s">
        <v>1173</v>
      </c>
      <c r="U35" s="39"/>
      <c r="V35" s="40" t="s">
        <v>1125</v>
      </c>
      <c r="W35" s="48"/>
      <c r="X35" s="49">
        <v>1</v>
      </c>
    </row>
    <row r="36" spans="1:24" s="32" customFormat="1" ht="120" x14ac:dyDescent="0.25">
      <c r="A36" s="33" t="s">
        <v>184</v>
      </c>
      <c r="B36" s="34" t="s">
        <v>115</v>
      </c>
      <c r="C36" s="35" t="s">
        <v>116</v>
      </c>
      <c r="D36" s="36" t="s">
        <v>35</v>
      </c>
      <c r="E36" s="37" t="s">
        <v>68</v>
      </c>
      <c r="F36" s="38" t="s">
        <v>37</v>
      </c>
      <c r="G36" s="39" t="s">
        <v>26</v>
      </c>
      <c r="H36" s="39" t="s">
        <v>27</v>
      </c>
      <c r="I36" s="39" t="s">
        <v>37</v>
      </c>
      <c r="J36" s="39" t="s">
        <v>25</v>
      </c>
      <c r="K36" s="39" t="s">
        <v>26</v>
      </c>
      <c r="L36" s="40" t="s">
        <v>46</v>
      </c>
      <c r="M36" s="45" t="s">
        <v>39</v>
      </c>
      <c r="N36" s="41" t="s">
        <v>1022</v>
      </c>
      <c r="O36" s="45" t="s">
        <v>29</v>
      </c>
      <c r="P36" s="40" t="s">
        <v>1126</v>
      </c>
      <c r="Q36" s="43" t="s">
        <v>30</v>
      </c>
      <c r="R36" s="45" t="s">
        <v>29</v>
      </c>
      <c r="S36" s="39" t="s">
        <v>31</v>
      </c>
      <c r="T36" s="39" t="s">
        <v>1173</v>
      </c>
      <c r="U36" s="39"/>
      <c r="V36" s="40" t="s">
        <v>1127</v>
      </c>
      <c r="W36" s="48"/>
      <c r="X36" s="49">
        <v>1</v>
      </c>
    </row>
    <row r="37" spans="1:24" s="32" customFormat="1" ht="93.6" customHeight="1" x14ac:dyDescent="0.25">
      <c r="A37" s="33" t="s">
        <v>190</v>
      </c>
      <c r="B37" s="34" t="s">
        <v>282</v>
      </c>
      <c r="C37" s="35" t="s">
        <v>346</v>
      </c>
      <c r="D37" s="36" t="s">
        <v>35</v>
      </c>
      <c r="E37" s="37" t="s">
        <v>461</v>
      </c>
      <c r="F37" s="38" t="s">
        <v>37</v>
      </c>
      <c r="G37" s="39" t="s">
        <v>25</v>
      </c>
      <c r="H37" s="39" t="s">
        <v>27</v>
      </c>
      <c r="I37" s="39" t="s">
        <v>37</v>
      </c>
      <c r="J37" s="39" t="s">
        <v>25</v>
      </c>
      <c r="K37" s="39" t="s">
        <v>26</v>
      </c>
      <c r="L37" s="40" t="s">
        <v>727</v>
      </c>
      <c r="M37" s="179"/>
      <c r="N37" s="41" t="s">
        <v>191</v>
      </c>
      <c r="O37" s="179"/>
      <c r="P37" s="40" t="s">
        <v>191</v>
      </c>
      <c r="Q37" s="43" t="s">
        <v>806</v>
      </c>
      <c r="R37" s="179"/>
      <c r="S37" s="39" t="s">
        <v>31</v>
      </c>
      <c r="T37" s="39" t="s">
        <v>1173</v>
      </c>
      <c r="U37" s="39"/>
      <c r="V37" s="40" t="s">
        <v>954</v>
      </c>
      <c r="W37" s="48"/>
      <c r="X37" s="49"/>
    </row>
    <row r="38" spans="1:24" s="32" customFormat="1" ht="210" x14ac:dyDescent="0.25">
      <c r="A38" s="33" t="s">
        <v>184</v>
      </c>
      <c r="B38" s="34" t="s">
        <v>117</v>
      </c>
      <c r="C38" s="35" t="s">
        <v>118</v>
      </c>
      <c r="D38" s="36" t="s">
        <v>35</v>
      </c>
      <c r="E38" s="37" t="s">
        <v>68</v>
      </c>
      <c r="F38" s="38" t="s">
        <v>37</v>
      </c>
      <c r="G38" s="39" t="s">
        <v>25</v>
      </c>
      <c r="H38" s="39" t="s">
        <v>25</v>
      </c>
      <c r="I38" s="39" t="s">
        <v>37</v>
      </c>
      <c r="J38" s="39" t="s">
        <v>25</v>
      </c>
      <c r="K38" s="39" t="s">
        <v>27</v>
      </c>
      <c r="L38" s="40" t="s">
        <v>119</v>
      </c>
      <c r="M38" s="36" t="s">
        <v>47</v>
      </c>
      <c r="N38" s="41" t="s">
        <v>1068</v>
      </c>
      <c r="O38" s="36" t="s">
        <v>39</v>
      </c>
      <c r="P38" s="190" t="s">
        <v>1128</v>
      </c>
      <c r="Q38" s="43" t="s">
        <v>30</v>
      </c>
      <c r="R38" s="36" t="s">
        <v>39</v>
      </c>
      <c r="S38" s="39" t="s">
        <v>31</v>
      </c>
      <c r="T38" s="39" t="s">
        <v>1173</v>
      </c>
      <c r="U38" s="39"/>
      <c r="V38" s="40" t="s">
        <v>1129</v>
      </c>
      <c r="W38" s="48"/>
      <c r="X38" s="49">
        <v>1</v>
      </c>
    </row>
    <row r="39" spans="1:24" s="32" customFormat="1" ht="157.9" customHeight="1" x14ac:dyDescent="0.25">
      <c r="A39" s="33" t="s">
        <v>184</v>
      </c>
      <c r="B39" s="34" t="s">
        <v>120</v>
      </c>
      <c r="C39" s="35" t="s">
        <v>121</v>
      </c>
      <c r="D39" s="36" t="s">
        <v>23</v>
      </c>
      <c r="E39" s="37" t="s">
        <v>104</v>
      </c>
      <c r="F39" s="38" t="s">
        <v>37</v>
      </c>
      <c r="G39" s="39" t="s">
        <v>26</v>
      </c>
      <c r="H39" s="39" t="s">
        <v>27</v>
      </c>
      <c r="I39" s="39" t="s">
        <v>37</v>
      </c>
      <c r="J39" s="39" t="s">
        <v>25</v>
      </c>
      <c r="K39" s="39" t="s">
        <v>27</v>
      </c>
      <c r="L39" s="40"/>
      <c r="M39" s="36" t="s">
        <v>29</v>
      </c>
      <c r="N39" s="178" t="s">
        <v>1066</v>
      </c>
      <c r="O39" s="179"/>
      <c r="P39" s="40" t="s">
        <v>95</v>
      </c>
      <c r="Q39" s="43" t="s">
        <v>30</v>
      </c>
      <c r="R39" s="36" t="s">
        <v>29</v>
      </c>
      <c r="S39" s="39" t="s">
        <v>31</v>
      </c>
      <c r="T39" s="39" t="s">
        <v>1178</v>
      </c>
      <c r="U39" s="39"/>
      <c r="V39" s="40" t="s">
        <v>1067</v>
      </c>
      <c r="W39" s="48"/>
      <c r="X39" s="49">
        <v>1</v>
      </c>
    </row>
    <row r="40" spans="1:24" s="32" customFormat="1" ht="105" x14ac:dyDescent="0.25">
      <c r="A40" s="33" t="s">
        <v>184</v>
      </c>
      <c r="B40" s="34" t="s">
        <v>122</v>
      </c>
      <c r="C40" s="35" t="s">
        <v>123</v>
      </c>
      <c r="D40" s="36" t="s">
        <v>23</v>
      </c>
      <c r="E40" s="37" t="s">
        <v>104</v>
      </c>
      <c r="F40" s="38" t="s">
        <v>37</v>
      </c>
      <c r="G40" s="39" t="s">
        <v>25</v>
      </c>
      <c r="H40" s="39" t="s">
        <v>27</v>
      </c>
      <c r="I40" s="39" t="s">
        <v>37</v>
      </c>
      <c r="J40" s="39" t="s">
        <v>25</v>
      </c>
      <c r="K40" s="39" t="s">
        <v>26</v>
      </c>
      <c r="L40" s="40" t="s">
        <v>124</v>
      </c>
      <c r="M40" s="45" t="s">
        <v>39</v>
      </c>
      <c r="N40" s="41" t="s">
        <v>1021</v>
      </c>
      <c r="O40" s="45" t="s">
        <v>39</v>
      </c>
      <c r="P40" s="43" t="s">
        <v>1130</v>
      </c>
      <c r="Q40" s="43" t="s">
        <v>30</v>
      </c>
      <c r="R40" s="45" t="s">
        <v>39</v>
      </c>
      <c r="S40" s="39" t="s">
        <v>31</v>
      </c>
      <c r="T40" s="39" t="s">
        <v>1173</v>
      </c>
      <c r="U40" s="39"/>
      <c r="V40" s="40" t="s">
        <v>1131</v>
      </c>
      <c r="W40" s="48"/>
      <c r="X40" s="49">
        <v>1</v>
      </c>
    </row>
    <row r="41" spans="1:24" s="32" customFormat="1" ht="75" x14ac:dyDescent="0.25">
      <c r="A41" s="33" t="s">
        <v>190</v>
      </c>
      <c r="B41" s="34" t="s">
        <v>289</v>
      </c>
      <c r="C41" s="35" t="s">
        <v>347</v>
      </c>
      <c r="D41" s="36" t="s">
        <v>35</v>
      </c>
      <c r="E41" s="37" t="s">
        <v>68</v>
      </c>
      <c r="F41" s="38" t="s">
        <v>37</v>
      </c>
      <c r="G41" s="39" t="s">
        <v>25</v>
      </c>
      <c r="H41" s="39" t="s">
        <v>27</v>
      </c>
      <c r="I41" s="39" t="s">
        <v>37</v>
      </c>
      <c r="J41" s="39" t="s">
        <v>25</v>
      </c>
      <c r="K41" s="39" t="s">
        <v>27</v>
      </c>
      <c r="L41" s="40"/>
      <c r="M41" s="179"/>
      <c r="N41" s="41" t="s">
        <v>191</v>
      </c>
      <c r="O41" s="179"/>
      <c r="P41" s="40" t="s">
        <v>191</v>
      </c>
      <c r="Q41" s="43" t="s">
        <v>1011</v>
      </c>
      <c r="R41" s="179"/>
      <c r="S41" s="39" t="s">
        <v>31</v>
      </c>
      <c r="T41" s="39" t="s">
        <v>1177</v>
      </c>
      <c r="U41" s="39"/>
      <c r="V41" s="40" t="s">
        <v>953</v>
      </c>
      <c r="W41" s="48"/>
      <c r="X41" s="49"/>
    </row>
    <row r="42" spans="1:24" s="231" customFormat="1" ht="100.5" customHeight="1" x14ac:dyDescent="0.25">
      <c r="A42" s="221" t="s">
        <v>190</v>
      </c>
      <c r="B42" s="222" t="s">
        <v>809</v>
      </c>
      <c r="C42" s="223" t="s">
        <v>811</v>
      </c>
      <c r="D42" s="224" t="s">
        <v>35</v>
      </c>
      <c r="E42" s="225" t="s">
        <v>984</v>
      </c>
      <c r="F42" s="226" t="s">
        <v>37</v>
      </c>
      <c r="G42" s="227" t="s">
        <v>26</v>
      </c>
      <c r="H42" s="227" t="s">
        <v>27</v>
      </c>
      <c r="I42" s="227" t="s">
        <v>37</v>
      </c>
      <c r="J42" s="227" t="s">
        <v>25</v>
      </c>
      <c r="K42" s="227" t="s">
        <v>27</v>
      </c>
      <c r="L42" s="228"/>
      <c r="M42" s="179"/>
      <c r="N42" s="41" t="s">
        <v>191</v>
      </c>
      <c r="O42" s="179"/>
      <c r="P42" s="41" t="s">
        <v>191</v>
      </c>
      <c r="Q42" s="43" t="s">
        <v>1087</v>
      </c>
      <c r="R42" s="179"/>
      <c r="S42" s="39" t="s">
        <v>31</v>
      </c>
      <c r="T42" s="39" t="s">
        <v>1173</v>
      </c>
      <c r="U42" s="39"/>
      <c r="V42" s="43" t="s">
        <v>1088</v>
      </c>
      <c r="W42" s="229"/>
      <c r="X42" s="230"/>
    </row>
    <row r="43" spans="1:24" s="231" customFormat="1" ht="93" customHeight="1" x14ac:dyDescent="0.25">
      <c r="A43" s="221" t="s">
        <v>190</v>
      </c>
      <c r="B43" s="222" t="s">
        <v>810</v>
      </c>
      <c r="C43" s="223" t="s">
        <v>812</v>
      </c>
      <c r="D43" s="224" t="s">
        <v>35</v>
      </c>
      <c r="E43" s="225" t="s">
        <v>985</v>
      </c>
      <c r="F43" s="226" t="s">
        <v>25</v>
      </c>
      <c r="G43" s="227" t="s">
        <v>37</v>
      </c>
      <c r="H43" s="227" t="s">
        <v>55</v>
      </c>
      <c r="I43" s="227" t="s">
        <v>37</v>
      </c>
      <c r="J43" s="227" t="s">
        <v>26</v>
      </c>
      <c r="K43" s="227" t="s">
        <v>27</v>
      </c>
      <c r="L43" s="228"/>
      <c r="M43" s="179"/>
      <c r="N43" s="41" t="s">
        <v>191</v>
      </c>
      <c r="O43" s="179"/>
      <c r="P43" s="41" t="s">
        <v>191</v>
      </c>
      <c r="Q43" s="43" t="s">
        <v>1092</v>
      </c>
      <c r="R43" s="179"/>
      <c r="S43" s="39" t="s">
        <v>31</v>
      </c>
      <c r="T43" s="39" t="s">
        <v>1173</v>
      </c>
      <c r="U43" s="39"/>
      <c r="V43" s="43" t="s">
        <v>1092</v>
      </c>
      <c r="W43" s="229"/>
      <c r="X43" s="230"/>
    </row>
    <row r="44" spans="1:24" s="32" customFormat="1" ht="150" x14ac:dyDescent="0.25">
      <c r="A44" s="33" t="s">
        <v>184</v>
      </c>
      <c r="B44" s="34" t="s">
        <v>125</v>
      </c>
      <c r="C44" s="35" t="s">
        <v>126</v>
      </c>
      <c r="D44" s="36" t="s">
        <v>35</v>
      </c>
      <c r="E44" s="37" t="s">
        <v>68</v>
      </c>
      <c r="F44" s="38" t="s">
        <v>25</v>
      </c>
      <c r="G44" s="39" t="s">
        <v>25</v>
      </c>
      <c r="H44" s="39" t="s">
        <v>26</v>
      </c>
      <c r="I44" s="39" t="s">
        <v>55</v>
      </c>
      <c r="J44" s="39" t="s">
        <v>25</v>
      </c>
      <c r="K44" s="39" t="s">
        <v>25</v>
      </c>
      <c r="L44" s="40" t="s">
        <v>127</v>
      </c>
      <c r="M44" s="45" t="s">
        <v>39</v>
      </c>
      <c r="N44" s="41" t="s">
        <v>1013</v>
      </c>
      <c r="O44" s="45" t="s">
        <v>39</v>
      </c>
      <c r="P44" s="40" t="s">
        <v>1133</v>
      </c>
      <c r="Q44" s="43" t="s">
        <v>30</v>
      </c>
      <c r="R44" s="45" t="s">
        <v>39</v>
      </c>
      <c r="S44" s="39" t="s">
        <v>31</v>
      </c>
      <c r="T44" s="39" t="s">
        <v>1173</v>
      </c>
      <c r="U44" s="39"/>
      <c r="V44" s="41" t="s">
        <v>1134</v>
      </c>
      <c r="W44" s="48"/>
      <c r="X44" s="49">
        <v>1</v>
      </c>
    </row>
    <row r="45" spans="1:24" s="231" customFormat="1" ht="120" customHeight="1" x14ac:dyDescent="0.25">
      <c r="A45" s="221" t="s">
        <v>184</v>
      </c>
      <c r="B45" s="222" t="s">
        <v>813</v>
      </c>
      <c r="C45" s="223" t="s">
        <v>814</v>
      </c>
      <c r="D45" s="224" t="s">
        <v>23</v>
      </c>
      <c r="E45" s="225" t="s">
        <v>986</v>
      </c>
      <c r="F45" s="226" t="s">
        <v>25</v>
      </c>
      <c r="G45" s="227" t="s">
        <v>26</v>
      </c>
      <c r="H45" s="227" t="s">
        <v>27</v>
      </c>
      <c r="I45" s="227" t="s">
        <v>37</v>
      </c>
      <c r="J45" s="227" t="s">
        <v>26</v>
      </c>
      <c r="K45" s="227" t="s">
        <v>27</v>
      </c>
      <c r="L45" s="228"/>
      <c r="M45" s="179"/>
      <c r="N45" s="41" t="s">
        <v>1012</v>
      </c>
      <c r="O45" s="45" t="s">
        <v>39</v>
      </c>
      <c r="P45" s="41" t="s">
        <v>1135</v>
      </c>
      <c r="Q45" s="43" t="s">
        <v>30</v>
      </c>
      <c r="R45" s="45" t="s">
        <v>39</v>
      </c>
      <c r="S45" s="39" t="s">
        <v>31</v>
      </c>
      <c r="T45" s="39" t="s">
        <v>1173</v>
      </c>
      <c r="U45" s="39"/>
      <c r="V45" s="233" t="s">
        <v>1136</v>
      </c>
      <c r="W45" s="229"/>
      <c r="X45" s="230"/>
    </row>
    <row r="46" spans="1:24" s="32" customFormat="1" ht="76.150000000000006" customHeight="1" x14ac:dyDescent="0.25">
      <c r="A46" s="33" t="s">
        <v>184</v>
      </c>
      <c r="B46" s="34" t="s">
        <v>128</v>
      </c>
      <c r="C46" s="35" t="s">
        <v>129</v>
      </c>
      <c r="D46" s="36" t="s">
        <v>35</v>
      </c>
      <c r="E46" s="37" t="s">
        <v>68</v>
      </c>
      <c r="F46" s="38" t="s">
        <v>26</v>
      </c>
      <c r="G46" s="39" t="s">
        <v>25</v>
      </c>
      <c r="H46" s="39" t="s">
        <v>25</v>
      </c>
      <c r="I46" s="39" t="s">
        <v>25</v>
      </c>
      <c r="J46" s="39" t="s">
        <v>25</v>
      </c>
      <c r="K46" s="39" t="s">
        <v>25</v>
      </c>
      <c r="L46" s="40" t="s">
        <v>130</v>
      </c>
      <c r="M46" s="36" t="s">
        <v>39</v>
      </c>
      <c r="N46" s="41" t="s">
        <v>1028</v>
      </c>
      <c r="O46" s="179"/>
      <c r="P46" s="40" t="s">
        <v>191</v>
      </c>
      <c r="Q46" s="40" t="s">
        <v>1029</v>
      </c>
      <c r="R46" s="36" t="s">
        <v>39</v>
      </c>
      <c r="S46" s="39" t="s">
        <v>31</v>
      </c>
      <c r="T46" s="39" t="s">
        <v>1173</v>
      </c>
      <c r="U46" s="39"/>
      <c r="V46" s="40" t="s">
        <v>1179</v>
      </c>
      <c r="W46" s="48"/>
      <c r="X46" s="49">
        <v>1</v>
      </c>
    </row>
    <row r="47" spans="1:24" s="32" customFormat="1" ht="75" x14ac:dyDescent="0.25">
      <c r="A47" s="33" t="s">
        <v>185</v>
      </c>
      <c r="B47" s="34" t="s">
        <v>131</v>
      </c>
      <c r="C47" s="35" t="s">
        <v>132</v>
      </c>
      <c r="D47" s="36" t="s">
        <v>35</v>
      </c>
      <c r="E47" s="37" t="s">
        <v>68</v>
      </c>
      <c r="F47" s="38" t="s">
        <v>26</v>
      </c>
      <c r="G47" s="39" t="s">
        <v>37</v>
      </c>
      <c r="H47" s="39" t="s">
        <v>37</v>
      </c>
      <c r="I47" s="39" t="s">
        <v>37</v>
      </c>
      <c r="J47" s="39" t="s">
        <v>25</v>
      </c>
      <c r="K47" s="39" t="s">
        <v>37</v>
      </c>
      <c r="L47" s="40" t="s">
        <v>133</v>
      </c>
      <c r="M47" s="36" t="s">
        <v>47</v>
      </c>
      <c r="N47" s="41" t="s">
        <v>895</v>
      </c>
      <c r="O47" s="179"/>
      <c r="P47" s="40" t="s">
        <v>1137</v>
      </c>
      <c r="Q47" s="43" t="s">
        <v>30</v>
      </c>
      <c r="R47" s="36" t="s">
        <v>47</v>
      </c>
      <c r="S47" s="39" t="s">
        <v>31</v>
      </c>
      <c r="T47" s="39" t="s">
        <v>1173</v>
      </c>
      <c r="U47" s="39"/>
      <c r="V47" s="40"/>
      <c r="W47" s="48"/>
      <c r="X47" s="49">
        <v>1</v>
      </c>
    </row>
    <row r="48" spans="1:24" s="32" customFormat="1" ht="120" x14ac:dyDescent="0.25">
      <c r="A48" s="33" t="s">
        <v>184</v>
      </c>
      <c r="B48" s="34" t="s">
        <v>134</v>
      </c>
      <c r="C48" s="35" t="s">
        <v>135</v>
      </c>
      <c r="D48" s="36" t="s">
        <v>35</v>
      </c>
      <c r="E48" s="37" t="s">
        <v>36</v>
      </c>
      <c r="F48" s="38" t="s">
        <v>26</v>
      </c>
      <c r="G48" s="39" t="s">
        <v>25</v>
      </c>
      <c r="H48" s="39" t="s">
        <v>25</v>
      </c>
      <c r="I48" s="39" t="s">
        <v>25</v>
      </c>
      <c r="J48" s="39" t="s">
        <v>25</v>
      </c>
      <c r="K48" s="39" t="s">
        <v>25</v>
      </c>
      <c r="L48" s="40" t="s">
        <v>130</v>
      </c>
      <c r="M48" s="36" t="s">
        <v>39</v>
      </c>
      <c r="N48" s="41" t="s">
        <v>1138</v>
      </c>
      <c r="O48" s="36" t="s">
        <v>39</v>
      </c>
      <c r="P48" s="40" t="s">
        <v>1139</v>
      </c>
      <c r="Q48" s="43" t="s">
        <v>30</v>
      </c>
      <c r="R48" s="36" t="s">
        <v>39</v>
      </c>
      <c r="S48" s="39" t="s">
        <v>31</v>
      </c>
      <c r="T48" s="39" t="s">
        <v>1173</v>
      </c>
      <c r="U48" s="39"/>
      <c r="V48" s="40" t="s">
        <v>1140</v>
      </c>
      <c r="W48" s="48"/>
      <c r="X48" s="49">
        <v>1</v>
      </c>
    </row>
    <row r="49" spans="1:24" s="32" customFormat="1" ht="45" customHeight="1" x14ac:dyDescent="0.25">
      <c r="A49" s="33" t="s">
        <v>184</v>
      </c>
      <c r="B49" s="34" t="s">
        <v>136</v>
      </c>
      <c r="C49" s="35" t="s">
        <v>137</v>
      </c>
      <c r="D49" s="36" t="s">
        <v>23</v>
      </c>
      <c r="E49" s="37" t="s">
        <v>138</v>
      </c>
      <c r="F49" s="38" t="s">
        <v>26</v>
      </c>
      <c r="G49" s="39" t="s">
        <v>25</v>
      </c>
      <c r="H49" s="39" t="s">
        <v>25</v>
      </c>
      <c r="I49" s="39" t="s">
        <v>25</v>
      </c>
      <c r="J49" s="39" t="s">
        <v>25</v>
      </c>
      <c r="K49" s="39" t="s">
        <v>27</v>
      </c>
      <c r="L49" s="40"/>
      <c r="M49" s="36" t="s">
        <v>39</v>
      </c>
      <c r="N49" s="41" t="s">
        <v>1046</v>
      </c>
      <c r="O49" s="179"/>
      <c r="P49" s="40" t="s">
        <v>95</v>
      </c>
      <c r="Q49" s="43" t="s">
        <v>30</v>
      </c>
      <c r="R49" s="36" t="s">
        <v>39</v>
      </c>
      <c r="S49" s="39" t="s">
        <v>31</v>
      </c>
      <c r="T49" s="39" t="s">
        <v>1173</v>
      </c>
      <c r="U49" s="39"/>
      <c r="V49" s="40" t="s">
        <v>1047</v>
      </c>
      <c r="W49" s="48"/>
      <c r="X49" s="49">
        <v>1</v>
      </c>
    </row>
    <row r="50" spans="1:24" s="231" customFormat="1" ht="93.6" customHeight="1" x14ac:dyDescent="0.25">
      <c r="A50" s="221" t="s">
        <v>190</v>
      </c>
      <c r="B50" s="222" t="s">
        <v>815</v>
      </c>
      <c r="C50" s="223" t="s">
        <v>816</v>
      </c>
      <c r="D50" s="224" t="s">
        <v>35</v>
      </c>
      <c r="E50" s="225" t="s">
        <v>987</v>
      </c>
      <c r="F50" s="226" t="s">
        <v>37</v>
      </c>
      <c r="G50" s="227" t="s">
        <v>26</v>
      </c>
      <c r="H50" s="227" t="s">
        <v>27</v>
      </c>
      <c r="I50" s="227" t="s">
        <v>25</v>
      </c>
      <c r="J50" s="227" t="s">
        <v>25</v>
      </c>
      <c r="K50" s="227" t="s">
        <v>27</v>
      </c>
      <c r="L50" s="228"/>
      <c r="M50" s="179"/>
      <c r="N50" s="41" t="s">
        <v>191</v>
      </c>
      <c r="O50" s="179"/>
      <c r="P50" s="41" t="s">
        <v>191</v>
      </c>
      <c r="Q50" s="43" t="s">
        <v>1094</v>
      </c>
      <c r="R50" s="179"/>
      <c r="S50" s="39" t="s">
        <v>31</v>
      </c>
      <c r="T50" s="39" t="s">
        <v>1184</v>
      </c>
      <c r="U50" s="39"/>
      <c r="V50" s="233" t="s">
        <v>1094</v>
      </c>
      <c r="W50" s="229"/>
      <c r="X50" s="230"/>
    </row>
    <row r="51" spans="1:24" s="32" customFormat="1" ht="75" customHeight="1" x14ac:dyDescent="0.25">
      <c r="A51" s="33" t="s">
        <v>186</v>
      </c>
      <c r="B51" s="34" t="s">
        <v>139</v>
      </c>
      <c r="C51" s="35" t="s">
        <v>140</v>
      </c>
      <c r="D51" s="36" t="s">
        <v>35</v>
      </c>
      <c r="E51" s="37" t="s">
        <v>68</v>
      </c>
      <c r="F51" s="38" t="s">
        <v>37</v>
      </c>
      <c r="G51" s="39" t="s">
        <v>26</v>
      </c>
      <c r="H51" s="39" t="s">
        <v>27</v>
      </c>
      <c r="I51" s="39" t="s">
        <v>37</v>
      </c>
      <c r="J51" s="39" t="s">
        <v>25</v>
      </c>
      <c r="K51" s="39" t="s">
        <v>27</v>
      </c>
      <c r="L51" s="40"/>
      <c r="M51" s="36" t="s">
        <v>39</v>
      </c>
      <c r="N51" s="178" t="s">
        <v>1039</v>
      </c>
      <c r="O51" s="36" t="s">
        <v>29</v>
      </c>
      <c r="P51" s="40" t="s">
        <v>1141</v>
      </c>
      <c r="Q51" s="43" t="s">
        <v>1093</v>
      </c>
      <c r="R51" s="36" t="s">
        <v>29</v>
      </c>
      <c r="S51" s="39" t="s">
        <v>31</v>
      </c>
      <c r="T51" s="39" t="s">
        <v>1173</v>
      </c>
      <c r="U51" s="39"/>
      <c r="V51" s="40" t="s">
        <v>1142</v>
      </c>
      <c r="W51" s="48"/>
      <c r="X51" s="49">
        <v>1</v>
      </c>
    </row>
    <row r="52" spans="1:24" s="32" customFormat="1" ht="75" x14ac:dyDescent="0.25">
      <c r="A52" s="33" t="s">
        <v>186</v>
      </c>
      <c r="B52" s="34" t="s">
        <v>141</v>
      </c>
      <c r="C52" s="35" t="s">
        <v>142</v>
      </c>
      <c r="D52" s="36" t="s">
        <v>35</v>
      </c>
      <c r="E52" s="37" t="s">
        <v>68</v>
      </c>
      <c r="F52" s="38" t="s">
        <v>37</v>
      </c>
      <c r="G52" s="39" t="s">
        <v>26</v>
      </c>
      <c r="H52" s="39" t="s">
        <v>27</v>
      </c>
      <c r="I52" s="39" t="s">
        <v>37</v>
      </c>
      <c r="J52" s="39" t="s">
        <v>25</v>
      </c>
      <c r="K52" s="39" t="s">
        <v>27</v>
      </c>
      <c r="L52" s="40"/>
      <c r="M52" s="36" t="s">
        <v>39</v>
      </c>
      <c r="N52" s="41" t="s">
        <v>1040</v>
      </c>
      <c r="O52" s="179"/>
      <c r="P52" s="40" t="s">
        <v>191</v>
      </c>
      <c r="Q52" s="40" t="s">
        <v>1041</v>
      </c>
      <c r="R52" s="36" t="s">
        <v>39</v>
      </c>
      <c r="S52" s="39" t="s">
        <v>31</v>
      </c>
      <c r="T52" s="39" t="s">
        <v>1173</v>
      </c>
      <c r="U52" s="39"/>
      <c r="V52" s="40" t="s">
        <v>257</v>
      </c>
      <c r="W52" s="48"/>
      <c r="X52" s="49">
        <v>1</v>
      </c>
    </row>
    <row r="53" spans="1:24" s="32" customFormat="1" ht="210" customHeight="1" x14ac:dyDescent="0.25">
      <c r="A53" s="33" t="s">
        <v>186</v>
      </c>
      <c r="B53" s="34" t="s">
        <v>143</v>
      </c>
      <c r="C53" s="35" t="s">
        <v>144</v>
      </c>
      <c r="D53" s="36" t="s">
        <v>23</v>
      </c>
      <c r="E53" s="37" t="s">
        <v>145</v>
      </c>
      <c r="F53" s="38" t="s">
        <v>37</v>
      </c>
      <c r="G53" s="39" t="s">
        <v>26</v>
      </c>
      <c r="H53" s="39" t="s">
        <v>27</v>
      </c>
      <c r="I53" s="39" t="s">
        <v>37</v>
      </c>
      <c r="J53" s="39" t="s">
        <v>25</v>
      </c>
      <c r="K53" s="39" t="s">
        <v>27</v>
      </c>
      <c r="L53" s="40"/>
      <c r="M53" s="36" t="s">
        <v>47</v>
      </c>
      <c r="N53" s="41" t="s">
        <v>1048</v>
      </c>
      <c r="O53" s="36" t="s">
        <v>47</v>
      </c>
      <c r="P53" s="40" t="s">
        <v>1143</v>
      </c>
      <c r="Q53" s="43" t="s">
        <v>30</v>
      </c>
      <c r="R53" s="36" t="s">
        <v>47</v>
      </c>
      <c r="S53" s="39" t="s">
        <v>31</v>
      </c>
      <c r="T53" s="39" t="s">
        <v>1173</v>
      </c>
      <c r="U53" s="39"/>
      <c r="V53" s="40" t="s">
        <v>1144</v>
      </c>
      <c r="W53" s="48"/>
      <c r="X53" s="49">
        <v>1</v>
      </c>
    </row>
    <row r="54" spans="1:24" s="231" customFormat="1" ht="71.25" customHeight="1" x14ac:dyDescent="0.25">
      <c r="A54" s="221" t="s">
        <v>190</v>
      </c>
      <c r="B54" s="222" t="s">
        <v>817</v>
      </c>
      <c r="C54" s="223" t="s">
        <v>818</v>
      </c>
      <c r="D54" s="224" t="s">
        <v>23</v>
      </c>
      <c r="E54" s="225" t="s">
        <v>989</v>
      </c>
      <c r="F54" s="226" t="s">
        <v>37</v>
      </c>
      <c r="G54" s="227" t="s">
        <v>26</v>
      </c>
      <c r="H54" s="227" t="s">
        <v>27</v>
      </c>
      <c r="I54" s="227" t="s">
        <v>25</v>
      </c>
      <c r="J54" s="227" t="s">
        <v>26</v>
      </c>
      <c r="K54" s="227" t="s">
        <v>27</v>
      </c>
      <c r="L54" s="228"/>
      <c r="M54" s="179"/>
      <c r="N54" s="41" t="s">
        <v>191</v>
      </c>
      <c r="O54" s="179"/>
      <c r="P54" s="41" t="s">
        <v>191</v>
      </c>
      <c r="Q54" s="43" t="s">
        <v>1095</v>
      </c>
      <c r="R54" s="179"/>
      <c r="S54" s="39" t="s">
        <v>31</v>
      </c>
      <c r="T54" s="39" t="s">
        <v>1173</v>
      </c>
      <c r="U54" s="39"/>
      <c r="V54" s="233" t="s">
        <v>1095</v>
      </c>
      <c r="W54" s="229"/>
      <c r="X54" s="230"/>
    </row>
    <row r="55" spans="1:24" s="231" customFormat="1" ht="90" x14ac:dyDescent="0.25">
      <c r="A55" s="221" t="s">
        <v>190</v>
      </c>
      <c r="B55" s="222" t="s">
        <v>819</v>
      </c>
      <c r="C55" s="223" t="s">
        <v>820</v>
      </c>
      <c r="D55" s="224" t="s">
        <v>35</v>
      </c>
      <c r="E55" s="225" t="s">
        <v>990</v>
      </c>
      <c r="F55" s="226" t="s">
        <v>37</v>
      </c>
      <c r="G55" s="227" t="s">
        <v>26</v>
      </c>
      <c r="H55" s="227" t="s">
        <v>27</v>
      </c>
      <c r="I55" s="227" t="s">
        <v>25</v>
      </c>
      <c r="J55" s="227" t="s">
        <v>25</v>
      </c>
      <c r="K55" s="227" t="s">
        <v>27</v>
      </c>
      <c r="L55" s="228"/>
      <c r="M55" s="179"/>
      <c r="N55" s="41" t="s">
        <v>1084</v>
      </c>
      <c r="O55" s="179"/>
      <c r="P55" s="41" t="s">
        <v>191</v>
      </c>
      <c r="Q55" s="43" t="s">
        <v>1085</v>
      </c>
      <c r="R55" s="179"/>
      <c r="S55" s="39" t="s">
        <v>31</v>
      </c>
      <c r="T55" s="39" t="s">
        <v>1173</v>
      </c>
      <c r="U55" s="39"/>
      <c r="V55" s="233" t="s">
        <v>1086</v>
      </c>
      <c r="W55" s="229"/>
      <c r="X55" s="230"/>
    </row>
    <row r="56" spans="1:24" s="32" customFormat="1" ht="45" customHeight="1" x14ac:dyDescent="0.25">
      <c r="A56" s="33" t="s">
        <v>265</v>
      </c>
      <c r="B56" s="34" t="s">
        <v>263</v>
      </c>
      <c r="C56" s="35" t="s">
        <v>264</v>
      </c>
      <c r="D56" s="36" t="s">
        <v>35</v>
      </c>
      <c r="E56" s="37" t="s">
        <v>36</v>
      </c>
      <c r="F56" s="38" t="s">
        <v>26</v>
      </c>
      <c r="G56" s="39" t="s">
        <v>26</v>
      </c>
      <c r="H56" s="39" t="s">
        <v>27</v>
      </c>
      <c r="I56" s="39" t="s">
        <v>25</v>
      </c>
      <c r="J56" s="39" t="s">
        <v>25</v>
      </c>
      <c r="K56" s="39" t="s">
        <v>27</v>
      </c>
      <c r="L56" s="40"/>
      <c r="M56" s="179"/>
      <c r="N56" s="40" t="s">
        <v>191</v>
      </c>
      <c r="O56" s="179"/>
      <c r="P56" s="40" t="s">
        <v>95</v>
      </c>
      <c r="Q56" s="41" t="s">
        <v>1098</v>
      </c>
      <c r="R56" s="179"/>
      <c r="S56" s="39" t="s">
        <v>31</v>
      </c>
      <c r="T56" s="39" t="s">
        <v>1173</v>
      </c>
      <c r="U56" s="39"/>
      <c r="V56" s="40" t="s">
        <v>1098</v>
      </c>
      <c r="W56" s="48"/>
      <c r="X56" s="49">
        <v>1</v>
      </c>
    </row>
    <row r="57" spans="1:24" s="118" customFormat="1" ht="224.45" customHeight="1" x14ac:dyDescent="0.25">
      <c r="A57" s="234" t="s">
        <v>265</v>
      </c>
      <c r="B57" s="235" t="s">
        <v>283</v>
      </c>
      <c r="C57" s="236" t="s">
        <v>348</v>
      </c>
      <c r="D57" s="237" t="s">
        <v>23</v>
      </c>
      <c r="E57" s="238" t="s">
        <v>462</v>
      </c>
      <c r="F57" s="239" t="s">
        <v>26</v>
      </c>
      <c r="G57" s="240" t="s">
        <v>26</v>
      </c>
      <c r="H57" s="240" t="s">
        <v>27</v>
      </c>
      <c r="I57" s="240" t="s">
        <v>25</v>
      </c>
      <c r="J57" s="240" t="s">
        <v>25</v>
      </c>
      <c r="K57" s="240" t="s">
        <v>27</v>
      </c>
      <c r="L57" s="241"/>
      <c r="M57" s="45" t="s">
        <v>39</v>
      </c>
      <c r="N57" s="241" t="s">
        <v>399</v>
      </c>
      <c r="O57" s="179"/>
      <c r="P57" s="241" t="s">
        <v>1145</v>
      </c>
      <c r="Q57" s="241" t="s">
        <v>1145</v>
      </c>
      <c r="R57" s="45" t="s">
        <v>39</v>
      </c>
      <c r="S57" s="240" t="s">
        <v>31</v>
      </c>
      <c r="T57" s="39" t="s">
        <v>1173</v>
      </c>
      <c r="U57" s="39"/>
      <c r="V57" s="241"/>
      <c r="W57" s="116"/>
      <c r="X57" s="117"/>
    </row>
    <row r="58" spans="1:24" s="32" customFormat="1" ht="75" x14ac:dyDescent="0.25">
      <c r="A58" s="33" t="s">
        <v>265</v>
      </c>
      <c r="B58" s="34" t="s">
        <v>266</v>
      </c>
      <c r="C58" s="35" t="s">
        <v>267</v>
      </c>
      <c r="D58" s="36" t="s">
        <v>35</v>
      </c>
      <c r="E58" s="37" t="s">
        <v>68</v>
      </c>
      <c r="F58" s="38" t="s">
        <v>26</v>
      </c>
      <c r="G58" s="39" t="s">
        <v>26</v>
      </c>
      <c r="H58" s="39" t="s">
        <v>27</v>
      </c>
      <c r="I58" s="39" t="s">
        <v>25</v>
      </c>
      <c r="J58" s="39" t="s">
        <v>25</v>
      </c>
      <c r="K58" s="39" t="s">
        <v>27</v>
      </c>
      <c r="L58" s="40"/>
      <c r="M58" s="45" t="s">
        <v>39</v>
      </c>
      <c r="N58" s="40" t="s">
        <v>1082</v>
      </c>
      <c r="O58" s="179"/>
      <c r="P58" s="241" t="s">
        <v>1145</v>
      </c>
      <c r="Q58" s="41" t="s">
        <v>30</v>
      </c>
      <c r="R58" s="45" t="s">
        <v>39</v>
      </c>
      <c r="S58" s="39" t="s">
        <v>31</v>
      </c>
      <c r="T58" s="39" t="s">
        <v>1173</v>
      </c>
      <c r="U58" s="39"/>
      <c r="V58" s="40" t="s">
        <v>1083</v>
      </c>
      <c r="W58" s="48"/>
      <c r="X58" s="49">
        <v>1</v>
      </c>
    </row>
    <row r="59" spans="1:24" s="118" customFormat="1" ht="145.9" customHeight="1" x14ac:dyDescent="0.25">
      <c r="A59" s="234" t="s">
        <v>265</v>
      </c>
      <c r="B59" s="235" t="s">
        <v>284</v>
      </c>
      <c r="C59" s="236" t="s">
        <v>349</v>
      </c>
      <c r="D59" s="237" t="s">
        <v>23</v>
      </c>
      <c r="E59" s="238" t="s">
        <v>462</v>
      </c>
      <c r="F59" s="239" t="s">
        <v>26</v>
      </c>
      <c r="G59" s="240" t="s">
        <v>26</v>
      </c>
      <c r="H59" s="240" t="s">
        <v>27</v>
      </c>
      <c r="I59" s="240" t="s">
        <v>25</v>
      </c>
      <c r="J59" s="240" t="s">
        <v>25</v>
      </c>
      <c r="K59" s="240" t="s">
        <v>27</v>
      </c>
      <c r="L59" s="241"/>
      <c r="M59" s="242"/>
      <c r="N59" s="241" t="s">
        <v>398</v>
      </c>
      <c r="O59" s="179"/>
      <c r="P59" s="241" t="s">
        <v>1145</v>
      </c>
      <c r="Q59" s="244" t="s">
        <v>30</v>
      </c>
      <c r="R59" s="243" t="s">
        <v>39</v>
      </c>
      <c r="S59" s="240" t="s">
        <v>31</v>
      </c>
      <c r="T59" s="39" t="s">
        <v>1173</v>
      </c>
      <c r="U59" s="39"/>
      <c r="V59" s="241" t="s">
        <v>443</v>
      </c>
      <c r="W59" s="116"/>
      <c r="X59" s="117"/>
    </row>
    <row r="60" spans="1:24" s="32" customFormat="1" ht="135" x14ac:dyDescent="0.25">
      <c r="A60" s="33" t="s">
        <v>265</v>
      </c>
      <c r="B60" s="34" t="s">
        <v>146</v>
      </c>
      <c r="C60" s="35" t="s">
        <v>147</v>
      </c>
      <c r="D60" s="36" t="s">
        <v>35</v>
      </c>
      <c r="E60" s="37" t="s">
        <v>36</v>
      </c>
      <c r="F60" s="38" t="s">
        <v>26</v>
      </c>
      <c r="G60" s="39" t="s">
        <v>26</v>
      </c>
      <c r="H60" s="39" t="s">
        <v>27</v>
      </c>
      <c r="I60" s="39" t="s">
        <v>25</v>
      </c>
      <c r="J60" s="39" t="s">
        <v>25</v>
      </c>
      <c r="K60" s="39" t="s">
        <v>27</v>
      </c>
      <c r="L60" s="40"/>
      <c r="M60" s="36" t="s">
        <v>39</v>
      </c>
      <c r="N60" s="41" t="s">
        <v>1072</v>
      </c>
      <c r="O60" s="36" t="s">
        <v>39</v>
      </c>
      <c r="P60" s="40" t="s">
        <v>1146</v>
      </c>
      <c r="Q60" s="43" t="s">
        <v>30</v>
      </c>
      <c r="R60" s="36" t="s">
        <v>39</v>
      </c>
      <c r="S60" s="39" t="s">
        <v>31</v>
      </c>
      <c r="T60" s="39" t="s">
        <v>1173</v>
      </c>
      <c r="U60" s="39"/>
      <c r="V60" s="40" t="s">
        <v>1147</v>
      </c>
      <c r="W60" s="48"/>
      <c r="X60" s="49">
        <v>1</v>
      </c>
    </row>
    <row r="61" spans="1:24" s="32" customFormat="1" ht="210" x14ac:dyDescent="0.25">
      <c r="A61" s="33" t="s">
        <v>265</v>
      </c>
      <c r="B61" s="34" t="s">
        <v>270</v>
      </c>
      <c r="C61" s="35" t="s">
        <v>271</v>
      </c>
      <c r="D61" s="36" t="s">
        <v>23</v>
      </c>
      <c r="E61" s="37" t="s">
        <v>138</v>
      </c>
      <c r="F61" s="38" t="s">
        <v>26</v>
      </c>
      <c r="G61" s="39" t="s">
        <v>26</v>
      </c>
      <c r="H61" s="39" t="s">
        <v>27</v>
      </c>
      <c r="I61" s="39" t="s">
        <v>25</v>
      </c>
      <c r="J61" s="39" t="s">
        <v>25</v>
      </c>
      <c r="K61" s="39" t="s">
        <v>27</v>
      </c>
      <c r="L61" s="40"/>
      <c r="M61" s="36" t="s">
        <v>39</v>
      </c>
      <c r="N61" s="41" t="s">
        <v>1081</v>
      </c>
      <c r="O61" s="36" t="s">
        <v>47</v>
      </c>
      <c r="P61" s="40" t="s">
        <v>1148</v>
      </c>
      <c r="Q61" s="43" t="s">
        <v>30</v>
      </c>
      <c r="R61" s="36" t="s">
        <v>47</v>
      </c>
      <c r="S61" s="39" t="s">
        <v>31</v>
      </c>
      <c r="T61" s="39" t="s">
        <v>1173</v>
      </c>
      <c r="U61" s="39"/>
      <c r="V61" s="40" t="s">
        <v>1149</v>
      </c>
      <c r="W61" s="48"/>
      <c r="X61" s="49">
        <v>1</v>
      </c>
    </row>
    <row r="62" spans="1:24" s="32" customFormat="1" ht="180" customHeight="1" x14ac:dyDescent="0.25">
      <c r="A62" s="33" t="s">
        <v>187</v>
      </c>
      <c r="B62" s="34" t="s">
        <v>148</v>
      </c>
      <c r="C62" s="35" t="s">
        <v>149</v>
      </c>
      <c r="D62" s="36" t="s">
        <v>23</v>
      </c>
      <c r="E62" s="37" t="s">
        <v>150</v>
      </c>
      <c r="F62" s="38" t="s">
        <v>25</v>
      </c>
      <c r="G62" s="39" t="s">
        <v>26</v>
      </c>
      <c r="H62" s="39" t="s">
        <v>27</v>
      </c>
      <c r="I62" s="39" t="s">
        <v>25</v>
      </c>
      <c r="J62" s="39" t="s">
        <v>25</v>
      </c>
      <c r="K62" s="39" t="s">
        <v>27</v>
      </c>
      <c r="L62" s="40"/>
      <c r="M62" s="179"/>
      <c r="N62" s="41" t="s">
        <v>28</v>
      </c>
      <c r="O62" s="179"/>
      <c r="P62" s="241" t="s">
        <v>1145</v>
      </c>
      <c r="Q62" s="43" t="s">
        <v>30</v>
      </c>
      <c r="R62" s="36" t="s">
        <v>39</v>
      </c>
      <c r="S62" s="39" t="s">
        <v>31</v>
      </c>
      <c r="T62" s="39" t="s">
        <v>1173</v>
      </c>
      <c r="U62" s="39"/>
      <c r="V62" s="40" t="s">
        <v>968</v>
      </c>
      <c r="W62" s="48" t="s">
        <v>276</v>
      </c>
      <c r="X62" s="49"/>
    </row>
    <row r="63" spans="1:24" s="32" customFormat="1" ht="135" customHeight="1" x14ac:dyDescent="0.25">
      <c r="A63" s="33" t="s">
        <v>187</v>
      </c>
      <c r="B63" s="34" t="s">
        <v>152</v>
      </c>
      <c r="C63" s="35" t="s">
        <v>153</v>
      </c>
      <c r="D63" s="36" t="s">
        <v>35</v>
      </c>
      <c r="E63" s="37" t="s">
        <v>68</v>
      </c>
      <c r="F63" s="38" t="s">
        <v>25</v>
      </c>
      <c r="G63" s="39" t="s">
        <v>25</v>
      </c>
      <c r="H63" s="39" t="s">
        <v>26</v>
      </c>
      <c r="I63" s="39" t="s">
        <v>25</v>
      </c>
      <c r="J63" s="39" t="s">
        <v>25</v>
      </c>
      <c r="K63" s="39" t="s">
        <v>26</v>
      </c>
      <c r="L63" s="40" t="s">
        <v>154</v>
      </c>
      <c r="M63" s="36" t="s">
        <v>47</v>
      </c>
      <c r="N63" s="41" t="s">
        <v>1030</v>
      </c>
      <c r="O63" s="36" t="s">
        <v>39</v>
      </c>
      <c r="P63" s="40" t="s">
        <v>1150</v>
      </c>
      <c r="Q63" s="58" t="s">
        <v>1031</v>
      </c>
      <c r="R63" s="36" t="s">
        <v>39</v>
      </c>
      <c r="S63" s="39" t="s">
        <v>31</v>
      </c>
      <c r="T63" s="39" t="s">
        <v>1173</v>
      </c>
      <c r="U63" s="39"/>
      <c r="V63" s="180" t="s">
        <v>1151</v>
      </c>
      <c r="W63" s="48"/>
      <c r="X63" s="49">
        <v>1</v>
      </c>
    </row>
    <row r="64" spans="1:24" s="32" customFormat="1" ht="150" x14ac:dyDescent="0.25">
      <c r="A64" s="33" t="s">
        <v>187</v>
      </c>
      <c r="B64" s="34" t="s">
        <v>155</v>
      </c>
      <c r="C64" s="35" t="s">
        <v>156</v>
      </c>
      <c r="D64" s="36" t="s">
        <v>35</v>
      </c>
      <c r="E64" s="37" t="s">
        <v>157</v>
      </c>
      <c r="F64" s="38" t="s">
        <v>26</v>
      </c>
      <c r="G64" s="39" t="s">
        <v>25</v>
      </c>
      <c r="H64" s="39" t="s">
        <v>27</v>
      </c>
      <c r="I64" s="39" t="s">
        <v>25</v>
      </c>
      <c r="J64" s="39" t="s">
        <v>26</v>
      </c>
      <c r="K64" s="39" t="s">
        <v>27</v>
      </c>
      <c r="L64" s="40" t="s">
        <v>158</v>
      </c>
      <c r="M64" s="45" t="s">
        <v>39</v>
      </c>
      <c r="N64" s="178" t="s">
        <v>1019</v>
      </c>
      <c r="O64" s="45" t="s">
        <v>47</v>
      </c>
      <c r="P64" s="190" t="s">
        <v>1152</v>
      </c>
      <c r="Q64" s="58" t="s">
        <v>1020</v>
      </c>
      <c r="R64" s="45" t="s">
        <v>47</v>
      </c>
      <c r="S64" s="39" t="s">
        <v>31</v>
      </c>
      <c r="T64" s="39" t="s">
        <v>1173</v>
      </c>
      <c r="U64" s="39"/>
      <c r="V64" s="58" t="s">
        <v>1153</v>
      </c>
      <c r="W64" s="48"/>
      <c r="X64" s="49">
        <v>1</v>
      </c>
    </row>
    <row r="65" spans="1:24" s="32" customFormat="1" ht="120" x14ac:dyDescent="0.25">
      <c r="A65" s="33" t="s">
        <v>265</v>
      </c>
      <c r="B65" s="34" t="s">
        <v>159</v>
      </c>
      <c r="C65" s="35" t="s">
        <v>160</v>
      </c>
      <c r="D65" s="36" t="s">
        <v>23</v>
      </c>
      <c r="E65" s="37" t="s">
        <v>161</v>
      </c>
      <c r="F65" s="38" t="s">
        <v>26</v>
      </c>
      <c r="G65" s="39" t="s">
        <v>26</v>
      </c>
      <c r="H65" s="39" t="s">
        <v>27</v>
      </c>
      <c r="I65" s="39" t="s">
        <v>25</v>
      </c>
      <c r="J65" s="39" t="s">
        <v>26</v>
      </c>
      <c r="K65" s="39" t="s">
        <v>27</v>
      </c>
      <c r="L65" s="40"/>
      <c r="M65" s="36" t="s">
        <v>47</v>
      </c>
      <c r="N65" s="41" t="s">
        <v>1073</v>
      </c>
      <c r="O65" s="36" t="s">
        <v>47</v>
      </c>
      <c r="P65" s="40" t="s">
        <v>1218</v>
      </c>
      <c r="Q65" s="43" t="s">
        <v>30</v>
      </c>
      <c r="R65" s="36" t="s">
        <v>47</v>
      </c>
      <c r="S65" s="39" t="s">
        <v>31</v>
      </c>
      <c r="T65" s="39" t="s">
        <v>1173</v>
      </c>
      <c r="U65" s="39"/>
      <c r="V65" s="40" t="s">
        <v>1154</v>
      </c>
      <c r="W65" s="48"/>
      <c r="X65" s="49">
        <v>1</v>
      </c>
    </row>
    <row r="66" spans="1:24" s="231" customFormat="1" ht="120" x14ac:dyDescent="0.25">
      <c r="A66" s="221" t="s">
        <v>190</v>
      </c>
      <c r="B66" s="222" t="s">
        <v>829</v>
      </c>
      <c r="C66" s="223" t="s">
        <v>832</v>
      </c>
      <c r="D66" s="36" t="s">
        <v>35</v>
      </c>
      <c r="E66" s="37" t="s">
        <v>991</v>
      </c>
      <c r="F66" s="226" t="s">
        <v>37</v>
      </c>
      <c r="G66" s="227" t="s">
        <v>26</v>
      </c>
      <c r="H66" s="227" t="s">
        <v>27</v>
      </c>
      <c r="I66" s="227" t="s">
        <v>25</v>
      </c>
      <c r="J66" s="227" t="s">
        <v>25</v>
      </c>
      <c r="K66" s="227" t="s">
        <v>27</v>
      </c>
      <c r="L66" s="228"/>
      <c r="M66" s="36" t="s">
        <v>39</v>
      </c>
      <c r="N66" s="41" t="s">
        <v>1080</v>
      </c>
      <c r="O66" s="36" t="s">
        <v>39</v>
      </c>
      <c r="P66" s="41" t="s">
        <v>1155</v>
      </c>
      <c r="Q66" s="43" t="s">
        <v>30</v>
      </c>
      <c r="R66" s="36" t="s">
        <v>39</v>
      </c>
      <c r="S66" s="39" t="s">
        <v>31</v>
      </c>
      <c r="T66" s="39" t="s">
        <v>1173</v>
      </c>
      <c r="U66" s="39"/>
      <c r="V66" s="233" t="s">
        <v>1156</v>
      </c>
      <c r="W66" s="229"/>
      <c r="X66" s="230"/>
    </row>
    <row r="67" spans="1:24" s="32" customFormat="1" ht="135" x14ac:dyDescent="0.25">
      <c r="A67" s="33" t="s">
        <v>188</v>
      </c>
      <c r="B67" s="34" t="s">
        <v>162</v>
      </c>
      <c r="C67" s="35" t="s">
        <v>163</v>
      </c>
      <c r="D67" s="36" t="s">
        <v>35</v>
      </c>
      <c r="E67" s="37" t="s">
        <v>68</v>
      </c>
      <c r="F67" s="38" t="s">
        <v>37</v>
      </c>
      <c r="G67" s="39" t="s">
        <v>26</v>
      </c>
      <c r="H67" s="39" t="s">
        <v>27</v>
      </c>
      <c r="I67" s="39" t="s">
        <v>25</v>
      </c>
      <c r="J67" s="39" t="s">
        <v>25</v>
      </c>
      <c r="K67" s="39" t="s">
        <v>27</v>
      </c>
      <c r="L67" s="40"/>
      <c r="M67" s="36" t="s">
        <v>39</v>
      </c>
      <c r="N67" s="178" t="s">
        <v>908</v>
      </c>
      <c r="O67" s="36" t="s">
        <v>29</v>
      </c>
      <c r="P67" s="40" t="s">
        <v>1157</v>
      </c>
      <c r="Q67" s="43" t="s">
        <v>30</v>
      </c>
      <c r="R67" s="36" t="s">
        <v>29</v>
      </c>
      <c r="S67" s="39" t="s">
        <v>31</v>
      </c>
      <c r="T67" s="39" t="s">
        <v>1173</v>
      </c>
      <c r="U67" s="39"/>
      <c r="V67" s="40" t="s">
        <v>1158</v>
      </c>
      <c r="W67" s="48"/>
      <c r="X67" s="49">
        <v>1</v>
      </c>
    </row>
    <row r="68" spans="1:24" s="118" customFormat="1" ht="144" customHeight="1" x14ac:dyDescent="0.25">
      <c r="A68" s="234" t="s">
        <v>188</v>
      </c>
      <c r="B68" s="235" t="s">
        <v>164</v>
      </c>
      <c r="C68" s="236" t="s">
        <v>165</v>
      </c>
      <c r="D68" s="237" t="s">
        <v>35</v>
      </c>
      <c r="E68" s="238" t="s">
        <v>68</v>
      </c>
      <c r="F68" s="239" t="s">
        <v>37</v>
      </c>
      <c r="G68" s="240" t="s">
        <v>26</v>
      </c>
      <c r="H68" s="240" t="s">
        <v>27</v>
      </c>
      <c r="I68" s="240" t="s">
        <v>25</v>
      </c>
      <c r="J68" s="240" t="s">
        <v>25</v>
      </c>
      <c r="K68" s="240" t="s">
        <v>27</v>
      </c>
      <c r="L68" s="241"/>
      <c r="M68" s="237" t="s">
        <v>29</v>
      </c>
      <c r="N68" s="244" t="s">
        <v>397</v>
      </c>
      <c r="O68" s="179"/>
      <c r="P68" s="241" t="s">
        <v>1145</v>
      </c>
      <c r="Q68" s="245" t="s">
        <v>30</v>
      </c>
      <c r="R68" s="179"/>
      <c r="S68" s="240" t="s">
        <v>31</v>
      </c>
      <c r="T68" s="39" t="s">
        <v>1173</v>
      </c>
      <c r="U68" s="39"/>
      <c r="V68" s="241" t="s">
        <v>1051</v>
      </c>
      <c r="W68" s="116" t="s">
        <v>276</v>
      </c>
      <c r="X68" s="117"/>
    </row>
    <row r="69" spans="1:24" s="32" customFormat="1" ht="105" x14ac:dyDescent="0.25">
      <c r="A69" s="33" t="s">
        <v>190</v>
      </c>
      <c r="B69" s="34" t="s">
        <v>285</v>
      </c>
      <c r="C69" s="35" t="s">
        <v>351</v>
      </c>
      <c r="D69" s="36" t="s">
        <v>35</v>
      </c>
      <c r="E69" s="37" t="s">
        <v>463</v>
      </c>
      <c r="F69" s="38" t="s">
        <v>37</v>
      </c>
      <c r="G69" s="39" t="s">
        <v>25</v>
      </c>
      <c r="H69" s="39" t="s">
        <v>27</v>
      </c>
      <c r="I69" s="39" t="s">
        <v>25</v>
      </c>
      <c r="J69" s="39" t="s">
        <v>25</v>
      </c>
      <c r="K69" s="39" t="s">
        <v>25</v>
      </c>
      <c r="L69" s="40" t="s">
        <v>464</v>
      </c>
      <c r="M69" s="179"/>
      <c r="N69" s="41" t="s">
        <v>191</v>
      </c>
      <c r="O69" s="179"/>
      <c r="P69" s="40" t="s">
        <v>191</v>
      </c>
      <c r="Q69" s="57" t="s">
        <v>830</v>
      </c>
      <c r="R69" s="179"/>
      <c r="S69" s="39" t="s">
        <v>31</v>
      </c>
      <c r="T69" s="39" t="s">
        <v>1173</v>
      </c>
      <c r="U69" s="39"/>
      <c r="V69" s="40" t="s">
        <v>974</v>
      </c>
      <c r="W69" s="48"/>
      <c r="X69" s="49"/>
    </row>
    <row r="70" spans="1:24" s="32" customFormat="1" ht="90" x14ac:dyDescent="0.25">
      <c r="A70" s="33" t="s">
        <v>188</v>
      </c>
      <c r="B70" s="34" t="s">
        <v>831</v>
      </c>
      <c r="C70" s="35" t="s">
        <v>833</v>
      </c>
      <c r="D70" s="36" t="s">
        <v>35</v>
      </c>
      <c r="E70" s="37" t="s">
        <v>68</v>
      </c>
      <c r="F70" s="38" t="s">
        <v>37</v>
      </c>
      <c r="G70" s="39" t="s">
        <v>25</v>
      </c>
      <c r="H70" s="39" t="s">
        <v>27</v>
      </c>
      <c r="I70" s="39" t="s">
        <v>25</v>
      </c>
      <c r="J70" s="39" t="s">
        <v>26</v>
      </c>
      <c r="K70" s="39" t="s">
        <v>27</v>
      </c>
      <c r="L70" s="40"/>
      <c r="M70" s="45" t="s">
        <v>39</v>
      </c>
      <c r="N70" s="41" t="s">
        <v>1079</v>
      </c>
      <c r="O70" s="42"/>
      <c r="P70" s="40" t="s">
        <v>191</v>
      </c>
      <c r="Q70" s="43" t="s">
        <v>30</v>
      </c>
      <c r="R70" s="246" t="s">
        <v>39</v>
      </c>
      <c r="S70" s="39" t="s">
        <v>31</v>
      </c>
      <c r="T70" s="39" t="s">
        <v>1173</v>
      </c>
      <c r="V70" s="233" t="s">
        <v>1099</v>
      </c>
      <c r="W70" s="48"/>
      <c r="X70" s="49"/>
    </row>
    <row r="71" spans="1:24" s="32" customFormat="1" ht="76.5" x14ac:dyDescent="0.25">
      <c r="A71" s="33" t="s">
        <v>189</v>
      </c>
      <c r="B71" s="34" t="s">
        <v>166</v>
      </c>
      <c r="C71" s="35" t="s">
        <v>167</v>
      </c>
      <c r="D71" s="36" t="s">
        <v>35</v>
      </c>
      <c r="E71" s="37" t="s">
        <v>168</v>
      </c>
      <c r="F71" s="38" t="s">
        <v>26</v>
      </c>
      <c r="G71" s="39" t="s">
        <v>25</v>
      </c>
      <c r="H71" s="39" t="s">
        <v>27</v>
      </c>
      <c r="I71" s="39" t="s">
        <v>37</v>
      </c>
      <c r="J71" s="39" t="s">
        <v>25</v>
      </c>
      <c r="K71" s="39" t="s">
        <v>25</v>
      </c>
      <c r="L71" s="40" t="s">
        <v>466</v>
      </c>
      <c r="M71" s="45" t="s">
        <v>47</v>
      </c>
      <c r="N71" s="41" t="s">
        <v>1017</v>
      </c>
      <c r="O71" s="179"/>
      <c r="P71" s="40" t="s">
        <v>191</v>
      </c>
      <c r="Q71" s="57" t="s">
        <v>1018</v>
      </c>
      <c r="R71" s="45" t="s">
        <v>47</v>
      </c>
      <c r="S71" s="39" t="s">
        <v>31</v>
      </c>
      <c r="T71" s="39" t="s">
        <v>1173</v>
      </c>
      <c r="V71" s="41" t="s">
        <v>1017</v>
      </c>
      <c r="W71" s="48"/>
      <c r="X71" s="49">
        <v>1</v>
      </c>
    </row>
    <row r="72" spans="1:24" s="32" customFormat="1" ht="116.45" customHeight="1" x14ac:dyDescent="0.25">
      <c r="A72" s="33" t="s">
        <v>189</v>
      </c>
      <c r="B72" s="34" t="s">
        <v>170</v>
      </c>
      <c r="C72" s="35" t="s">
        <v>171</v>
      </c>
      <c r="D72" s="36" t="s">
        <v>23</v>
      </c>
      <c r="E72" s="37" t="s">
        <v>161</v>
      </c>
      <c r="F72" s="38" t="s">
        <v>26</v>
      </c>
      <c r="G72" s="39" t="s">
        <v>37</v>
      </c>
      <c r="H72" s="39" t="s">
        <v>27</v>
      </c>
      <c r="I72" s="39" t="s">
        <v>37</v>
      </c>
      <c r="J72" s="39" t="s">
        <v>25</v>
      </c>
      <c r="K72" s="39" t="s">
        <v>25</v>
      </c>
      <c r="L72" s="40" t="s">
        <v>277</v>
      </c>
      <c r="M72" s="36" t="s">
        <v>39</v>
      </c>
      <c r="N72" s="41" t="s">
        <v>1016</v>
      </c>
      <c r="O72" s="179"/>
      <c r="P72" s="40" t="s">
        <v>191</v>
      </c>
      <c r="Q72" s="58" t="s">
        <v>1180</v>
      </c>
      <c r="R72" s="45" t="s">
        <v>39</v>
      </c>
      <c r="S72" s="39" t="s">
        <v>31</v>
      </c>
      <c r="T72" s="39" t="s">
        <v>1173</v>
      </c>
      <c r="V72" s="40" t="s">
        <v>1181</v>
      </c>
      <c r="W72" s="48"/>
      <c r="X72" s="49">
        <v>1</v>
      </c>
    </row>
    <row r="73" spans="1:24" s="32" customFormat="1" ht="105" customHeight="1" x14ac:dyDescent="0.25">
      <c r="A73" s="33" t="s">
        <v>190</v>
      </c>
      <c r="B73" s="34" t="s">
        <v>286</v>
      </c>
      <c r="C73" s="35" t="s">
        <v>350</v>
      </c>
      <c r="D73" s="36" t="s">
        <v>35</v>
      </c>
      <c r="E73" s="37" t="s">
        <v>739</v>
      </c>
      <c r="F73" s="38" t="s">
        <v>26</v>
      </c>
      <c r="G73" s="39" t="s">
        <v>26</v>
      </c>
      <c r="H73" s="39" t="s">
        <v>27</v>
      </c>
      <c r="I73" s="39" t="s">
        <v>55</v>
      </c>
      <c r="J73" s="39" t="s">
        <v>25</v>
      </c>
      <c r="K73" s="39" t="s">
        <v>25</v>
      </c>
      <c r="L73" s="40" t="s">
        <v>465</v>
      </c>
      <c r="M73" s="179"/>
      <c r="N73" s="41" t="s">
        <v>191</v>
      </c>
      <c r="O73" s="179"/>
      <c r="P73" s="40" t="s">
        <v>191</v>
      </c>
      <c r="Q73" s="58" t="s">
        <v>1096</v>
      </c>
      <c r="R73" s="179"/>
      <c r="S73" s="39" t="s">
        <v>31</v>
      </c>
      <c r="T73" s="39" t="s">
        <v>1173</v>
      </c>
      <c r="V73" s="40" t="s">
        <v>1097</v>
      </c>
      <c r="W73" s="48"/>
      <c r="X73" s="49"/>
    </row>
    <row r="74" spans="1:24" s="32" customFormat="1" ht="114" customHeight="1" x14ac:dyDescent="0.25">
      <c r="A74" s="33" t="s">
        <v>189</v>
      </c>
      <c r="B74" s="34" t="s">
        <v>172</v>
      </c>
      <c r="C74" s="35" t="s">
        <v>173</v>
      </c>
      <c r="D74" s="36" t="s">
        <v>35</v>
      </c>
      <c r="E74" s="37" t="s">
        <v>68</v>
      </c>
      <c r="F74" s="38" t="s">
        <v>26</v>
      </c>
      <c r="G74" s="39" t="s">
        <v>26</v>
      </c>
      <c r="H74" s="39" t="s">
        <v>27</v>
      </c>
      <c r="I74" s="39" t="s">
        <v>26</v>
      </c>
      <c r="J74" s="39" t="s">
        <v>25</v>
      </c>
      <c r="K74" s="39" t="s">
        <v>25</v>
      </c>
      <c r="L74" s="40" t="s">
        <v>741</v>
      </c>
      <c r="M74" s="36" t="s">
        <v>39</v>
      </c>
      <c r="N74" s="41" t="s">
        <v>1014</v>
      </c>
      <c r="O74" s="179"/>
      <c r="P74" s="40" t="s">
        <v>191</v>
      </c>
      <c r="Q74" s="58" t="s">
        <v>1015</v>
      </c>
      <c r="R74" s="36" t="s">
        <v>39</v>
      </c>
      <c r="S74" s="39" t="s">
        <v>31</v>
      </c>
      <c r="T74" s="39" t="s">
        <v>1173</v>
      </c>
      <c r="V74" s="58" t="s">
        <v>1015</v>
      </c>
      <c r="W74" s="48"/>
      <c r="X74" s="49">
        <v>1</v>
      </c>
    </row>
    <row r="75" spans="1:24" s="32" customFormat="1" ht="75" customHeight="1" x14ac:dyDescent="0.25">
      <c r="A75" s="33" t="s">
        <v>190</v>
      </c>
      <c r="B75" s="34" t="s">
        <v>287</v>
      </c>
      <c r="C75" s="35" t="s">
        <v>352</v>
      </c>
      <c r="D75" s="36" t="s">
        <v>23</v>
      </c>
      <c r="E75" s="37" t="s">
        <v>467</v>
      </c>
      <c r="F75" s="38" t="s">
        <v>26</v>
      </c>
      <c r="G75" s="39" t="s">
        <v>26</v>
      </c>
      <c r="H75" s="39" t="s">
        <v>27</v>
      </c>
      <c r="I75" s="39" t="s">
        <v>55</v>
      </c>
      <c r="J75" s="39" t="s">
        <v>25</v>
      </c>
      <c r="K75" s="39" t="s">
        <v>25</v>
      </c>
      <c r="L75" s="40" t="s">
        <v>468</v>
      </c>
      <c r="M75" s="36" t="s">
        <v>29</v>
      </c>
      <c r="N75" s="178" t="s">
        <v>1010</v>
      </c>
      <c r="O75" s="179"/>
      <c r="P75" s="40" t="s">
        <v>95</v>
      </c>
      <c r="Q75" s="58" t="s">
        <v>1182</v>
      </c>
      <c r="R75" s="36" t="s">
        <v>29</v>
      </c>
      <c r="S75" s="39" t="s">
        <v>31</v>
      </c>
      <c r="T75" s="39" t="s">
        <v>1173</v>
      </c>
      <c r="V75" s="40" t="s">
        <v>1182</v>
      </c>
      <c r="W75" s="48"/>
      <c r="X75" s="49"/>
    </row>
    <row r="76" spans="1:24" s="32" customFormat="1" ht="105" customHeight="1" x14ac:dyDescent="0.25">
      <c r="A76" s="33" t="s">
        <v>190</v>
      </c>
      <c r="B76" s="34" t="s">
        <v>175</v>
      </c>
      <c r="C76" s="35" t="s">
        <v>176</v>
      </c>
      <c r="D76" s="36" t="s">
        <v>35</v>
      </c>
      <c r="E76" s="37" t="s">
        <v>68</v>
      </c>
      <c r="F76" s="38" t="s">
        <v>26</v>
      </c>
      <c r="G76" s="39" t="s">
        <v>26</v>
      </c>
      <c r="H76" s="39" t="s">
        <v>27</v>
      </c>
      <c r="I76" s="39" t="s">
        <v>26</v>
      </c>
      <c r="J76" s="39" t="s">
        <v>25</v>
      </c>
      <c r="K76" s="39" t="s">
        <v>25</v>
      </c>
      <c r="L76" s="40" t="s">
        <v>741</v>
      </c>
      <c r="M76" s="36" t="s">
        <v>47</v>
      </c>
      <c r="N76" s="178" t="s">
        <v>1074</v>
      </c>
      <c r="O76" s="179"/>
      <c r="P76" s="40" t="s">
        <v>191</v>
      </c>
      <c r="Q76" s="58" t="s">
        <v>1075</v>
      </c>
      <c r="R76" s="36" t="s">
        <v>47</v>
      </c>
      <c r="S76" s="39" t="s">
        <v>31</v>
      </c>
      <c r="T76" s="39" t="s">
        <v>1183</v>
      </c>
      <c r="U76" s="39"/>
      <c r="V76" s="40" t="s">
        <v>1076</v>
      </c>
      <c r="W76" s="48"/>
      <c r="X76" s="49">
        <v>1</v>
      </c>
    </row>
    <row r="77" spans="1:24" s="32" customFormat="1" ht="165" x14ac:dyDescent="0.25">
      <c r="A77" s="33" t="s">
        <v>190</v>
      </c>
      <c r="B77" s="34" t="s">
        <v>177</v>
      </c>
      <c r="C77" s="35" t="s">
        <v>178</v>
      </c>
      <c r="D77" s="36" t="s">
        <v>23</v>
      </c>
      <c r="E77" s="37" t="s">
        <v>278</v>
      </c>
      <c r="F77" s="38" t="s">
        <v>26</v>
      </c>
      <c r="G77" s="39" t="s">
        <v>26</v>
      </c>
      <c r="H77" s="39" t="s">
        <v>27</v>
      </c>
      <c r="I77" s="39" t="s">
        <v>26</v>
      </c>
      <c r="J77" s="39" t="s">
        <v>25</v>
      </c>
      <c r="K77" s="39" t="s">
        <v>25</v>
      </c>
      <c r="L77" s="40" t="s">
        <v>741</v>
      </c>
      <c r="M77" s="45" t="s">
        <v>39</v>
      </c>
      <c r="N77" s="41" t="s">
        <v>1077</v>
      </c>
      <c r="O77" s="45" t="s">
        <v>47</v>
      </c>
      <c r="P77" s="190" t="s">
        <v>1159</v>
      </c>
      <c r="Q77" s="43" t="s">
        <v>30</v>
      </c>
      <c r="R77" s="45" t="s">
        <v>47</v>
      </c>
      <c r="S77" s="39" t="s">
        <v>31</v>
      </c>
      <c r="T77" s="39" t="s">
        <v>1078</v>
      </c>
      <c r="U77" s="39"/>
      <c r="V77" s="40" t="s">
        <v>1160</v>
      </c>
      <c r="W77" s="52"/>
      <c r="X77" s="49">
        <v>1</v>
      </c>
    </row>
    <row r="78" spans="1:24" s="32" customFormat="1" ht="121.5" x14ac:dyDescent="0.25">
      <c r="A78" s="33" t="s">
        <v>190</v>
      </c>
      <c r="B78" s="34" t="s">
        <v>288</v>
      </c>
      <c r="C78" s="35" t="s">
        <v>353</v>
      </c>
      <c r="D78" s="36" t="s">
        <v>23</v>
      </c>
      <c r="E78" s="37" t="s">
        <v>469</v>
      </c>
      <c r="F78" s="38" t="s">
        <v>26</v>
      </c>
      <c r="G78" s="39" t="s">
        <v>26</v>
      </c>
      <c r="H78" s="39" t="s">
        <v>27</v>
      </c>
      <c r="I78" s="39" t="s">
        <v>26</v>
      </c>
      <c r="J78" s="39" t="s">
        <v>25</v>
      </c>
      <c r="K78" s="39" t="s">
        <v>25</v>
      </c>
      <c r="L78" s="40" t="s">
        <v>741</v>
      </c>
      <c r="M78" s="45" t="s">
        <v>47</v>
      </c>
      <c r="N78" s="41" t="s">
        <v>1009</v>
      </c>
      <c r="O78" s="179"/>
      <c r="P78" s="40" t="s">
        <v>95</v>
      </c>
      <c r="Q78" s="43" t="s">
        <v>30</v>
      </c>
      <c r="R78" s="45" t="s">
        <v>47</v>
      </c>
      <c r="S78" s="39" t="s">
        <v>31</v>
      </c>
      <c r="T78" s="39" t="s">
        <v>926</v>
      </c>
      <c r="U78" s="39"/>
      <c r="V78" s="40" t="s">
        <v>1009</v>
      </c>
      <c r="W78" s="52"/>
      <c r="X78" s="49"/>
    </row>
    <row r="79" spans="1:24" s="7" customFormat="1" ht="77.25" customHeight="1" x14ac:dyDescent="0.25">
      <c r="A79" s="33" t="s">
        <v>190</v>
      </c>
      <c r="B79" s="34" t="s">
        <v>1006</v>
      </c>
      <c r="C79" s="35" t="s">
        <v>1007</v>
      </c>
      <c r="D79" s="7" t="s">
        <v>23</v>
      </c>
      <c r="E79" s="248" t="s">
        <v>1207</v>
      </c>
      <c r="F79" s="38" t="s">
        <v>25</v>
      </c>
      <c r="G79" s="39" t="s">
        <v>37</v>
      </c>
      <c r="H79" s="39" t="s">
        <v>27</v>
      </c>
      <c r="I79" s="39" t="s">
        <v>26</v>
      </c>
      <c r="J79" s="39" t="s">
        <v>27</v>
      </c>
      <c r="K79" s="39" t="s">
        <v>26</v>
      </c>
      <c r="L79" s="40" t="s">
        <v>1162</v>
      </c>
      <c r="M79" s="45" t="s">
        <v>39</v>
      </c>
      <c r="N79" s="41" t="s">
        <v>1008</v>
      </c>
      <c r="O79" s="45" t="s">
        <v>47</v>
      </c>
      <c r="P79" s="248" t="s">
        <v>1161</v>
      </c>
      <c r="Q79" s="43" t="s">
        <v>30</v>
      </c>
      <c r="R79" s="45" t="s">
        <v>47</v>
      </c>
      <c r="S79" s="39" t="s">
        <v>31</v>
      </c>
      <c r="T79" s="55" t="s">
        <v>1173</v>
      </c>
      <c r="V79" s="249" t="s">
        <v>1163</v>
      </c>
      <c r="W79" s="50"/>
      <c r="X79" s="51"/>
    </row>
    <row r="80" spans="1:24" s="7" customFormat="1" ht="135" x14ac:dyDescent="0.25">
      <c r="A80" s="33" t="s">
        <v>190</v>
      </c>
      <c r="B80" s="34" t="s">
        <v>1205</v>
      </c>
      <c r="C80" s="35" t="s">
        <v>1189</v>
      </c>
      <c r="D80" s="7" t="s">
        <v>23</v>
      </c>
      <c r="E80" s="248" t="s">
        <v>1190</v>
      </c>
      <c r="F80" s="38">
        <v>3</v>
      </c>
      <c r="G80" s="39">
        <v>2</v>
      </c>
      <c r="H80" s="39">
        <v>1</v>
      </c>
      <c r="I80" s="39">
        <v>5</v>
      </c>
      <c r="J80" s="39">
        <v>2</v>
      </c>
      <c r="K80" s="39">
        <v>2</v>
      </c>
      <c r="L80" s="40" t="s">
        <v>1208</v>
      </c>
      <c r="M80" s="179"/>
      <c r="N80" s="55" t="s">
        <v>28</v>
      </c>
      <c r="O80" s="45" t="s">
        <v>39</v>
      </c>
      <c r="P80" s="248" t="s">
        <v>1213</v>
      </c>
      <c r="Q80" s="43" t="s">
        <v>30</v>
      </c>
      <c r="R80" s="45" t="s">
        <v>39</v>
      </c>
      <c r="S80" s="39" t="s">
        <v>31</v>
      </c>
      <c r="T80" s="55" t="s">
        <v>1173</v>
      </c>
      <c r="U80" s="55"/>
      <c r="V80" s="7" t="s">
        <v>1191</v>
      </c>
      <c r="W80" s="50"/>
      <c r="X80" s="51"/>
    </row>
    <row r="81" spans="1:24" s="7" customFormat="1" ht="135" x14ac:dyDescent="0.25">
      <c r="A81" s="33" t="s">
        <v>190</v>
      </c>
      <c r="B81" s="34" t="s">
        <v>1206</v>
      </c>
      <c r="C81" s="35" t="s">
        <v>1192</v>
      </c>
      <c r="D81" s="7" t="s">
        <v>23</v>
      </c>
      <c r="E81" s="7" t="s">
        <v>1209</v>
      </c>
      <c r="F81" s="38">
        <v>4</v>
      </c>
      <c r="G81" s="39">
        <v>2</v>
      </c>
      <c r="H81" s="39">
        <v>1</v>
      </c>
      <c r="I81" s="39">
        <v>4</v>
      </c>
      <c r="J81" s="39">
        <v>2</v>
      </c>
      <c r="K81" s="39">
        <v>2</v>
      </c>
      <c r="L81" s="7" t="s">
        <v>46</v>
      </c>
      <c r="M81" s="179"/>
      <c r="N81" s="55" t="s">
        <v>28</v>
      </c>
      <c r="O81" s="179"/>
      <c r="P81" s="248" t="s">
        <v>1193</v>
      </c>
      <c r="Q81" s="43" t="s">
        <v>30</v>
      </c>
      <c r="R81" s="179"/>
      <c r="S81" s="39" t="s">
        <v>31</v>
      </c>
      <c r="T81" s="55" t="s">
        <v>1173</v>
      </c>
      <c r="U81" s="55"/>
      <c r="V81" s="7" t="s">
        <v>1194</v>
      </c>
      <c r="W81" s="50"/>
      <c r="X81" s="51"/>
    </row>
    <row r="82" spans="1:24" s="7" customFormat="1" ht="90" x14ac:dyDescent="0.25">
      <c r="A82" s="33" t="s">
        <v>190</v>
      </c>
      <c r="B82" s="34" t="s">
        <v>1195</v>
      </c>
      <c r="C82" s="35" t="s">
        <v>1196</v>
      </c>
      <c r="D82" s="7" t="s">
        <v>23</v>
      </c>
      <c r="E82" s="7" t="s">
        <v>1211</v>
      </c>
      <c r="F82" s="38">
        <v>4</v>
      </c>
      <c r="G82" s="39">
        <v>3</v>
      </c>
      <c r="H82" s="39">
        <v>1</v>
      </c>
      <c r="I82" s="39">
        <v>4</v>
      </c>
      <c r="J82" s="39">
        <v>2</v>
      </c>
      <c r="K82" s="39">
        <v>3</v>
      </c>
      <c r="L82" s="40" t="s">
        <v>1212</v>
      </c>
      <c r="M82" s="45" t="s">
        <v>39</v>
      </c>
      <c r="N82" s="249" t="s">
        <v>1197</v>
      </c>
      <c r="O82" s="179"/>
      <c r="P82" s="190" t="s">
        <v>1198</v>
      </c>
      <c r="Q82" s="43" t="s">
        <v>30</v>
      </c>
      <c r="R82" s="45" t="s">
        <v>39</v>
      </c>
      <c r="S82" s="39" t="s">
        <v>31</v>
      </c>
      <c r="T82" s="55" t="s">
        <v>1173</v>
      </c>
      <c r="U82" s="55"/>
      <c r="V82" s="248" t="s">
        <v>1199</v>
      </c>
      <c r="W82" s="50"/>
      <c r="X82" s="51"/>
    </row>
    <row r="83" spans="1:24" s="7" customFormat="1" ht="90" x14ac:dyDescent="0.25">
      <c r="A83" s="33" t="s">
        <v>190</v>
      </c>
      <c r="B83" s="34" t="s">
        <v>1200</v>
      </c>
      <c r="C83" s="35" t="s">
        <v>1201</v>
      </c>
      <c r="D83" s="7" t="s">
        <v>23</v>
      </c>
      <c r="E83" s="7" t="s">
        <v>1210</v>
      </c>
      <c r="F83" s="38">
        <v>4</v>
      </c>
      <c r="G83" s="39">
        <v>2</v>
      </c>
      <c r="H83" s="39">
        <v>1</v>
      </c>
      <c r="I83" s="39">
        <v>4</v>
      </c>
      <c r="J83" s="39">
        <v>2</v>
      </c>
      <c r="K83" s="39">
        <v>3</v>
      </c>
      <c r="L83" s="248" t="s">
        <v>46</v>
      </c>
      <c r="M83" s="45" t="s">
        <v>39</v>
      </c>
      <c r="N83" s="249" t="s">
        <v>1202</v>
      </c>
      <c r="O83" s="179"/>
      <c r="P83" s="190" t="s">
        <v>1203</v>
      </c>
      <c r="Q83" s="43" t="s">
        <v>30</v>
      </c>
      <c r="R83" s="179"/>
      <c r="S83" s="39" t="s">
        <v>31</v>
      </c>
      <c r="T83" s="55" t="s">
        <v>1173</v>
      </c>
      <c r="U83" s="55"/>
      <c r="V83" s="249" t="s">
        <v>1204</v>
      </c>
      <c r="W83" s="50"/>
      <c r="X83" s="51"/>
    </row>
    <row r="84" spans="1:24" s="7" customFormat="1" x14ac:dyDescent="0.3">
      <c r="A84" s="17"/>
      <c r="B84" s="6"/>
      <c r="C84" s="8"/>
      <c r="N84" s="55"/>
      <c r="S84" s="55"/>
      <c r="T84" s="55"/>
      <c r="U84" s="55"/>
      <c r="V84" s="55"/>
      <c r="W84" s="50"/>
      <c r="X84" s="51"/>
    </row>
    <row r="85" spans="1:24" s="7" customFormat="1" x14ac:dyDescent="0.3">
      <c r="A85" s="17"/>
      <c r="B85" s="6"/>
      <c r="C85" s="8"/>
      <c r="N85" s="55"/>
      <c r="S85" s="55"/>
      <c r="T85" s="55"/>
      <c r="U85" s="55"/>
      <c r="V85" s="55"/>
      <c r="W85" s="50"/>
      <c r="X85" s="51"/>
    </row>
    <row r="86" spans="1:24" s="7" customFormat="1" x14ac:dyDescent="0.3">
      <c r="A86" s="17"/>
      <c r="B86" s="6"/>
      <c r="C86" s="8"/>
      <c r="N86" s="55"/>
      <c r="S86" s="55"/>
      <c r="T86" s="55"/>
      <c r="U86" s="55"/>
      <c r="V86" s="55"/>
      <c r="W86" s="50"/>
      <c r="X86" s="51"/>
    </row>
    <row r="87" spans="1:24" s="7" customFormat="1" x14ac:dyDescent="0.3">
      <c r="A87" s="17"/>
      <c r="B87" s="6"/>
      <c r="C87" s="8"/>
      <c r="N87" s="55"/>
      <c r="S87" s="55"/>
      <c r="T87" s="55"/>
      <c r="U87" s="55"/>
      <c r="V87" s="55"/>
      <c r="W87" s="50"/>
      <c r="X87" s="51"/>
    </row>
    <row r="88" spans="1:24" s="7" customFormat="1" x14ac:dyDescent="0.3">
      <c r="A88" s="17"/>
      <c r="B88" s="6"/>
      <c r="C88" s="8"/>
      <c r="N88" s="55"/>
      <c r="S88" s="55"/>
      <c r="T88" s="55"/>
      <c r="U88" s="55"/>
      <c r="V88" s="55"/>
      <c r="W88" s="50"/>
      <c r="X88" s="51"/>
    </row>
    <row r="89" spans="1:24" s="7" customFormat="1" x14ac:dyDescent="0.3">
      <c r="A89" s="17"/>
      <c r="B89" s="6"/>
      <c r="C89" s="8"/>
      <c r="N89" s="55"/>
      <c r="S89" s="55"/>
      <c r="T89" s="55"/>
      <c r="U89" s="55"/>
      <c r="V89" s="55"/>
      <c r="W89" s="50"/>
      <c r="X89" s="51"/>
    </row>
    <row r="90" spans="1:24" s="7" customFormat="1" x14ac:dyDescent="0.3">
      <c r="A90" s="17"/>
      <c r="B90" s="6"/>
      <c r="C90" s="8"/>
      <c r="N90" s="55"/>
      <c r="S90" s="55"/>
      <c r="T90" s="55"/>
      <c r="U90" s="55"/>
      <c r="V90" s="55"/>
      <c r="W90" s="50"/>
      <c r="X90" s="51"/>
    </row>
    <row r="91" spans="1:24" s="7" customFormat="1" x14ac:dyDescent="0.3">
      <c r="A91" s="17"/>
      <c r="B91" s="6"/>
      <c r="C91" s="8"/>
      <c r="N91" s="55"/>
      <c r="S91" s="55"/>
      <c r="T91" s="55"/>
      <c r="U91" s="55"/>
      <c r="V91" s="55"/>
      <c r="W91" s="50"/>
      <c r="X91" s="51"/>
    </row>
    <row r="92" spans="1:24" s="7" customFormat="1" x14ac:dyDescent="0.3">
      <c r="A92" s="17"/>
      <c r="B92" s="6"/>
      <c r="C92" s="8"/>
      <c r="N92" s="55"/>
      <c r="S92" s="55"/>
      <c r="T92" s="55"/>
      <c r="U92" s="55"/>
      <c r="V92" s="55"/>
      <c r="W92" s="50"/>
      <c r="X92" s="51"/>
    </row>
    <row r="93" spans="1:24" s="7" customFormat="1" x14ac:dyDescent="0.3">
      <c r="A93" s="17"/>
      <c r="B93" s="6"/>
      <c r="C93" s="8"/>
      <c r="N93" s="55"/>
      <c r="S93" s="55"/>
      <c r="T93" s="55"/>
      <c r="U93" s="55"/>
      <c r="V93" s="55"/>
      <c r="W93" s="50"/>
      <c r="X93" s="51"/>
    </row>
    <row r="94" spans="1:24" s="7" customFormat="1" x14ac:dyDescent="0.3">
      <c r="A94" s="17"/>
      <c r="B94" s="6"/>
      <c r="C94" s="8"/>
      <c r="N94" s="55"/>
      <c r="S94" s="55"/>
      <c r="T94" s="55"/>
      <c r="U94" s="55"/>
      <c r="V94" s="55"/>
      <c r="W94" s="50"/>
      <c r="X94" s="51"/>
    </row>
    <row r="95" spans="1:24" s="7" customFormat="1" x14ac:dyDescent="0.3">
      <c r="A95" s="17"/>
      <c r="B95" s="6"/>
      <c r="C95" s="8"/>
      <c r="N95" s="55"/>
      <c r="S95" s="55"/>
      <c r="T95" s="55"/>
      <c r="U95" s="55"/>
      <c r="V95" s="55"/>
      <c r="W95" s="50"/>
      <c r="X95" s="51"/>
    </row>
    <row r="96" spans="1:24" s="7" customFormat="1" x14ac:dyDescent="0.3">
      <c r="A96" s="17"/>
      <c r="B96" s="6"/>
      <c r="C96" s="8"/>
      <c r="N96" s="55"/>
      <c r="S96" s="55"/>
      <c r="T96" s="55"/>
      <c r="U96" s="55"/>
      <c r="V96" s="55"/>
      <c r="W96" s="50"/>
      <c r="X96" s="51"/>
    </row>
    <row r="97" spans="1:24" s="7" customFormat="1" x14ac:dyDescent="0.3">
      <c r="A97" s="17"/>
      <c r="B97" s="6"/>
      <c r="C97" s="8"/>
      <c r="N97" s="55"/>
      <c r="S97" s="55"/>
      <c r="T97" s="55"/>
      <c r="U97" s="55"/>
      <c r="V97" s="55"/>
      <c r="W97" s="50"/>
      <c r="X97" s="51"/>
    </row>
    <row r="98" spans="1:24" s="7" customFormat="1" x14ac:dyDescent="0.3">
      <c r="A98" s="17"/>
      <c r="B98" s="6"/>
      <c r="C98" s="8"/>
      <c r="N98" s="55"/>
      <c r="S98" s="55"/>
      <c r="T98" s="55"/>
      <c r="U98" s="55"/>
      <c r="V98" s="55"/>
      <c r="W98" s="50"/>
      <c r="X98" s="51"/>
    </row>
    <row r="99" spans="1:24" s="7" customFormat="1" x14ac:dyDescent="0.3">
      <c r="A99" s="17"/>
      <c r="B99" s="6"/>
      <c r="C99" s="8"/>
      <c r="N99" s="55"/>
      <c r="S99" s="55"/>
      <c r="T99" s="55"/>
      <c r="U99" s="55"/>
      <c r="V99" s="55"/>
      <c r="W99" s="50"/>
      <c r="X99" s="51"/>
    </row>
    <row r="100" spans="1:24" s="7" customFormat="1" x14ac:dyDescent="0.3">
      <c r="A100" s="17"/>
      <c r="B100" s="6"/>
      <c r="C100" s="8"/>
      <c r="N100" s="55"/>
      <c r="S100" s="55"/>
      <c r="T100" s="55"/>
      <c r="U100" s="55"/>
      <c r="V100" s="55"/>
      <c r="W100" s="50"/>
      <c r="X100" s="51"/>
    </row>
    <row r="101" spans="1:24" s="7" customFormat="1" x14ac:dyDescent="0.3">
      <c r="A101" s="17"/>
      <c r="B101" s="6"/>
      <c r="C101" s="8"/>
      <c r="N101" s="55"/>
      <c r="S101" s="55"/>
      <c r="T101" s="55"/>
      <c r="U101" s="55"/>
      <c r="V101" s="55"/>
      <c r="W101" s="50"/>
      <c r="X101" s="51"/>
    </row>
    <row r="102" spans="1:24" s="7" customFormat="1" x14ac:dyDescent="0.3">
      <c r="A102" s="17"/>
      <c r="B102" s="6"/>
      <c r="C102" s="8"/>
      <c r="N102" s="55"/>
      <c r="S102" s="55"/>
      <c r="T102" s="55"/>
      <c r="U102" s="55"/>
      <c r="V102" s="55"/>
      <c r="W102" s="50"/>
      <c r="X102" s="51"/>
    </row>
    <row r="103" spans="1:24" s="7" customFormat="1" x14ac:dyDescent="0.3">
      <c r="A103" s="17"/>
      <c r="B103" s="6"/>
      <c r="C103" s="8"/>
      <c r="N103" s="55"/>
      <c r="S103" s="55"/>
      <c r="T103" s="55"/>
      <c r="U103" s="55"/>
      <c r="V103" s="55"/>
      <c r="W103" s="50"/>
      <c r="X103" s="51"/>
    </row>
    <row r="104" spans="1:24" s="7" customFormat="1" x14ac:dyDescent="0.3">
      <c r="A104" s="17"/>
      <c r="B104" s="6"/>
      <c r="C104" s="8"/>
      <c r="N104" s="55"/>
      <c r="S104" s="55"/>
      <c r="T104" s="55"/>
      <c r="U104" s="55"/>
      <c r="V104" s="55"/>
      <c r="W104" s="50"/>
      <c r="X104" s="51"/>
    </row>
    <row r="105" spans="1:24" s="7" customFormat="1" x14ac:dyDescent="0.3">
      <c r="A105" s="17"/>
      <c r="B105" s="6"/>
      <c r="C105" s="8"/>
      <c r="N105" s="55"/>
      <c r="S105" s="55"/>
      <c r="T105" s="55"/>
      <c r="U105" s="55"/>
      <c r="V105" s="55"/>
      <c r="W105" s="50"/>
      <c r="X105" s="51"/>
    </row>
    <row r="106" spans="1:24" s="7" customFormat="1" x14ac:dyDescent="0.3">
      <c r="A106" s="17"/>
      <c r="B106" s="6"/>
      <c r="C106" s="8"/>
      <c r="N106" s="55"/>
      <c r="S106" s="55"/>
      <c r="T106" s="55"/>
      <c r="U106" s="55"/>
      <c r="V106" s="55"/>
      <c r="W106" s="50"/>
      <c r="X106" s="51"/>
    </row>
    <row r="107" spans="1:24" s="7" customFormat="1" x14ac:dyDescent="0.3">
      <c r="A107" s="17"/>
      <c r="B107" s="6"/>
      <c r="C107" s="8"/>
      <c r="N107" s="55"/>
      <c r="S107" s="55"/>
      <c r="T107" s="55"/>
      <c r="U107" s="55"/>
      <c r="V107" s="55"/>
      <c r="W107" s="50"/>
      <c r="X107" s="51"/>
    </row>
    <row r="108" spans="1:24" s="7" customFormat="1" x14ac:dyDescent="0.3">
      <c r="A108" s="17"/>
      <c r="B108" s="6"/>
      <c r="C108" s="8"/>
      <c r="N108" s="55"/>
      <c r="S108" s="55"/>
      <c r="T108" s="55"/>
      <c r="U108" s="55"/>
      <c r="V108" s="55"/>
      <c r="W108" s="50"/>
      <c r="X108" s="51"/>
    </row>
    <row r="109" spans="1:24" s="7" customFormat="1" x14ac:dyDescent="0.3">
      <c r="A109" s="17"/>
      <c r="B109" s="6"/>
      <c r="C109" s="8"/>
      <c r="N109" s="55"/>
      <c r="S109" s="55"/>
      <c r="T109" s="55"/>
      <c r="U109" s="55"/>
      <c r="V109" s="55"/>
      <c r="W109" s="50"/>
      <c r="X109" s="51"/>
    </row>
    <row r="110" spans="1:24" s="7" customFormat="1" x14ac:dyDescent="0.3">
      <c r="A110" s="17"/>
      <c r="B110" s="6"/>
      <c r="C110" s="8"/>
      <c r="N110" s="55"/>
      <c r="S110" s="55"/>
      <c r="T110" s="55"/>
      <c r="U110" s="55"/>
      <c r="V110" s="55"/>
      <c r="W110" s="50"/>
      <c r="X110" s="51"/>
    </row>
    <row r="111" spans="1:24" s="7" customFormat="1" x14ac:dyDescent="0.3">
      <c r="A111" s="17"/>
      <c r="B111" s="6"/>
      <c r="C111" s="8"/>
      <c r="N111" s="55"/>
      <c r="S111" s="55"/>
      <c r="T111" s="55"/>
      <c r="U111" s="55"/>
      <c r="V111" s="55"/>
      <c r="W111" s="50"/>
      <c r="X111" s="51"/>
    </row>
    <row r="112" spans="1:24" s="7" customFormat="1" x14ac:dyDescent="0.3">
      <c r="A112" s="17"/>
      <c r="B112" s="6"/>
      <c r="C112" s="8"/>
      <c r="N112" s="55"/>
      <c r="S112" s="55"/>
      <c r="T112" s="55"/>
      <c r="U112" s="55"/>
      <c r="V112" s="55"/>
      <c r="W112" s="50"/>
      <c r="X112" s="51"/>
    </row>
    <row r="113" spans="1:24" s="7" customFormat="1" x14ac:dyDescent="0.3">
      <c r="A113" s="17"/>
      <c r="B113" s="6"/>
      <c r="C113" s="8"/>
      <c r="N113" s="55"/>
      <c r="S113" s="55"/>
      <c r="T113" s="55"/>
      <c r="U113" s="55"/>
      <c r="V113" s="55"/>
      <c r="W113" s="50"/>
      <c r="X113" s="51"/>
    </row>
    <row r="114" spans="1:24" s="7" customFormat="1" x14ac:dyDescent="0.3">
      <c r="A114" s="17"/>
      <c r="B114" s="6"/>
      <c r="C114" s="8"/>
      <c r="N114" s="55"/>
      <c r="S114" s="55"/>
      <c r="T114" s="55"/>
      <c r="U114" s="55"/>
      <c r="V114" s="55"/>
      <c r="W114" s="50"/>
      <c r="X114" s="51"/>
    </row>
    <row r="115" spans="1:24" s="7" customFormat="1" x14ac:dyDescent="0.3">
      <c r="A115" s="17"/>
      <c r="B115" s="6"/>
      <c r="C115" s="8"/>
      <c r="N115" s="55"/>
      <c r="S115" s="55"/>
      <c r="T115" s="55"/>
      <c r="U115" s="55"/>
      <c r="V115" s="55"/>
      <c r="W115" s="50"/>
      <c r="X115" s="51"/>
    </row>
    <row r="116" spans="1:24" s="7" customFormat="1" x14ac:dyDescent="0.3">
      <c r="A116" s="17"/>
      <c r="B116" s="6"/>
      <c r="C116" s="8"/>
      <c r="N116" s="55"/>
      <c r="S116" s="55"/>
      <c r="T116" s="55"/>
      <c r="U116" s="55"/>
      <c r="V116" s="55"/>
      <c r="W116" s="50"/>
      <c r="X116" s="51"/>
    </row>
    <row r="117" spans="1:24" s="7" customFormat="1" x14ac:dyDescent="0.3">
      <c r="A117" s="17"/>
      <c r="B117" s="6"/>
      <c r="C117" s="8"/>
      <c r="N117" s="55"/>
      <c r="S117" s="55"/>
      <c r="T117" s="55"/>
      <c r="U117" s="55"/>
      <c r="V117" s="55"/>
      <c r="W117" s="50"/>
      <c r="X117" s="51"/>
    </row>
    <row r="118" spans="1:24" s="7" customFormat="1" x14ac:dyDescent="0.3">
      <c r="A118" s="17"/>
      <c r="B118" s="6"/>
      <c r="C118" s="8"/>
      <c r="N118" s="55"/>
      <c r="S118" s="55"/>
      <c r="T118" s="55"/>
      <c r="U118" s="55"/>
      <c r="V118" s="55"/>
      <c r="W118" s="50"/>
      <c r="X118" s="51"/>
    </row>
    <row r="119" spans="1:24" s="7" customFormat="1" x14ac:dyDescent="0.3">
      <c r="A119" s="17"/>
      <c r="B119" s="6"/>
      <c r="C119" s="8"/>
      <c r="N119" s="55"/>
      <c r="S119" s="55"/>
      <c r="T119" s="55"/>
      <c r="U119" s="55"/>
      <c r="V119" s="55"/>
      <c r="W119" s="50"/>
      <c r="X119" s="51"/>
    </row>
    <row r="120" spans="1:24" s="7" customFormat="1" x14ac:dyDescent="0.3">
      <c r="A120" s="17"/>
      <c r="B120" s="6"/>
      <c r="C120" s="8"/>
      <c r="N120" s="55"/>
      <c r="S120" s="55"/>
      <c r="T120" s="55"/>
      <c r="U120" s="55"/>
      <c r="V120" s="55"/>
      <c r="W120" s="50"/>
      <c r="X120" s="51"/>
    </row>
    <row r="121" spans="1:24" s="7" customFormat="1" x14ac:dyDescent="0.3">
      <c r="A121" s="17"/>
      <c r="B121" s="6"/>
      <c r="C121" s="8"/>
      <c r="N121" s="55"/>
      <c r="S121" s="55"/>
      <c r="T121" s="55"/>
      <c r="U121" s="55"/>
      <c r="V121" s="55"/>
      <c r="W121" s="50"/>
      <c r="X121" s="51"/>
    </row>
    <row r="122" spans="1:24" s="7" customFormat="1" x14ac:dyDescent="0.3">
      <c r="A122" s="17"/>
      <c r="B122" s="6"/>
      <c r="C122" s="8"/>
      <c r="N122" s="55"/>
      <c r="S122" s="55"/>
      <c r="T122" s="55"/>
      <c r="U122" s="55"/>
      <c r="V122" s="55"/>
      <c r="W122" s="50"/>
      <c r="X122" s="51"/>
    </row>
    <row r="123" spans="1:24" s="7" customFormat="1" x14ac:dyDescent="0.3">
      <c r="A123" s="17"/>
      <c r="B123" s="6"/>
      <c r="C123" s="8"/>
      <c r="N123" s="55"/>
      <c r="S123" s="55"/>
      <c r="T123" s="55"/>
      <c r="U123" s="55"/>
      <c r="V123" s="55"/>
      <c r="W123" s="50"/>
      <c r="X123" s="51"/>
    </row>
    <row r="124" spans="1:24" s="7" customFormat="1" x14ac:dyDescent="0.3">
      <c r="A124" s="17"/>
      <c r="B124" s="6"/>
      <c r="C124" s="8"/>
      <c r="N124" s="55"/>
      <c r="S124" s="55"/>
      <c r="T124" s="55"/>
      <c r="U124" s="55"/>
      <c r="V124" s="55"/>
      <c r="W124" s="50"/>
      <c r="X124" s="51"/>
    </row>
    <row r="125" spans="1:24" s="7" customFormat="1" x14ac:dyDescent="0.3">
      <c r="A125" s="17"/>
      <c r="B125" s="6"/>
      <c r="C125" s="8"/>
      <c r="N125" s="55"/>
      <c r="S125" s="55"/>
      <c r="T125" s="55"/>
      <c r="U125" s="55"/>
      <c r="V125" s="55"/>
      <c r="W125" s="50"/>
      <c r="X125" s="51"/>
    </row>
    <row r="126" spans="1:24" s="7" customFormat="1" x14ac:dyDescent="0.3">
      <c r="A126" s="17"/>
      <c r="B126" s="6"/>
      <c r="C126" s="8"/>
      <c r="N126" s="55"/>
      <c r="S126" s="55"/>
      <c r="T126" s="55"/>
      <c r="U126" s="55"/>
      <c r="V126" s="55"/>
      <c r="W126" s="50"/>
      <c r="X126" s="51"/>
    </row>
    <row r="127" spans="1:24" s="7" customFormat="1" x14ac:dyDescent="0.3">
      <c r="A127" s="17"/>
      <c r="B127" s="6"/>
      <c r="C127" s="8"/>
      <c r="N127" s="55"/>
      <c r="S127" s="55"/>
      <c r="T127" s="55"/>
      <c r="U127" s="55"/>
      <c r="V127" s="55"/>
      <c r="W127" s="50"/>
      <c r="X127" s="51"/>
    </row>
    <row r="128" spans="1:24" s="7" customFormat="1" x14ac:dyDescent="0.3">
      <c r="A128" s="17"/>
      <c r="B128" s="6"/>
      <c r="C128" s="8"/>
      <c r="N128" s="55"/>
      <c r="S128" s="55"/>
      <c r="T128" s="55"/>
      <c r="U128" s="55"/>
      <c r="V128" s="55"/>
      <c r="W128" s="50"/>
      <c r="X128" s="51"/>
    </row>
    <row r="129" spans="1:24" s="7" customFormat="1" x14ac:dyDescent="0.3">
      <c r="A129" s="17"/>
      <c r="B129" s="6"/>
      <c r="C129" s="8"/>
      <c r="N129" s="55"/>
      <c r="S129" s="55"/>
      <c r="T129" s="55"/>
      <c r="U129" s="55"/>
      <c r="V129" s="55"/>
      <c r="W129" s="50"/>
      <c r="X129" s="51"/>
    </row>
    <row r="130" spans="1:24" s="7" customFormat="1" x14ac:dyDescent="0.3">
      <c r="A130" s="17"/>
      <c r="B130" s="6"/>
      <c r="C130" s="8"/>
      <c r="N130" s="55"/>
      <c r="S130" s="55"/>
      <c r="T130" s="55"/>
      <c r="U130" s="55"/>
      <c r="V130" s="55"/>
      <c r="W130" s="50"/>
      <c r="X130" s="51"/>
    </row>
    <row r="131" spans="1:24" s="7" customFormat="1" x14ac:dyDescent="0.3">
      <c r="A131" s="17"/>
      <c r="B131" s="6"/>
      <c r="C131" s="8"/>
      <c r="N131" s="55"/>
      <c r="S131" s="55"/>
      <c r="T131" s="55"/>
      <c r="U131" s="55"/>
      <c r="V131" s="55"/>
      <c r="W131" s="50"/>
      <c r="X131" s="51"/>
    </row>
    <row r="132" spans="1:24" s="7" customFormat="1" x14ac:dyDescent="0.3">
      <c r="A132" s="17"/>
      <c r="B132" s="6"/>
      <c r="C132" s="8"/>
      <c r="N132" s="55"/>
      <c r="S132" s="55"/>
      <c r="T132" s="55"/>
      <c r="U132" s="55"/>
      <c r="V132" s="55"/>
      <c r="W132" s="50"/>
      <c r="X132" s="51"/>
    </row>
    <row r="133" spans="1:24" s="7" customFormat="1" x14ac:dyDescent="0.3">
      <c r="A133" s="17"/>
      <c r="B133" s="6"/>
      <c r="C133" s="8"/>
      <c r="N133" s="55"/>
      <c r="S133" s="55"/>
      <c r="T133" s="55"/>
      <c r="U133" s="55"/>
      <c r="V133" s="55"/>
      <c r="W133" s="50"/>
      <c r="X133" s="51"/>
    </row>
    <row r="134" spans="1:24" s="7" customFormat="1" x14ac:dyDescent="0.3">
      <c r="A134" s="17"/>
      <c r="B134" s="6"/>
      <c r="C134" s="8"/>
      <c r="N134" s="55"/>
      <c r="S134" s="55"/>
      <c r="T134" s="55"/>
      <c r="U134" s="55"/>
      <c r="V134" s="55"/>
      <c r="W134" s="50"/>
      <c r="X134" s="51"/>
    </row>
    <row r="135" spans="1:24" s="7" customFormat="1" x14ac:dyDescent="0.3">
      <c r="A135" s="17"/>
      <c r="B135" s="6"/>
      <c r="C135" s="8"/>
      <c r="N135" s="55"/>
      <c r="S135" s="55"/>
      <c r="T135" s="55"/>
      <c r="U135" s="55"/>
      <c r="V135" s="55"/>
      <c r="W135" s="50"/>
      <c r="X135" s="51"/>
    </row>
    <row r="136" spans="1:24" s="7" customFormat="1" x14ac:dyDescent="0.3">
      <c r="A136" s="17"/>
      <c r="B136" s="6"/>
      <c r="C136" s="8"/>
      <c r="N136" s="55"/>
      <c r="S136" s="55"/>
      <c r="T136" s="55"/>
      <c r="U136" s="55"/>
      <c r="V136" s="55"/>
      <c r="W136" s="50"/>
      <c r="X136" s="51"/>
    </row>
    <row r="137" spans="1:24" s="7" customFormat="1" x14ac:dyDescent="0.3">
      <c r="A137" s="17"/>
      <c r="B137" s="6"/>
      <c r="C137" s="8"/>
      <c r="N137" s="55"/>
      <c r="S137" s="55"/>
      <c r="T137" s="55"/>
      <c r="U137" s="55"/>
      <c r="V137" s="55"/>
      <c r="W137" s="50"/>
      <c r="X137" s="51"/>
    </row>
    <row r="138" spans="1:24" s="7" customFormat="1" x14ac:dyDescent="0.3">
      <c r="A138" s="17"/>
      <c r="B138" s="6"/>
      <c r="C138" s="8"/>
      <c r="N138" s="55"/>
      <c r="S138" s="55"/>
      <c r="T138" s="55"/>
      <c r="U138" s="55"/>
      <c r="V138" s="55"/>
      <c r="W138" s="50"/>
      <c r="X138" s="51"/>
    </row>
    <row r="139" spans="1:24" s="7" customFormat="1" x14ac:dyDescent="0.3">
      <c r="A139" s="17"/>
      <c r="B139" s="6"/>
      <c r="C139" s="8"/>
      <c r="N139" s="55"/>
      <c r="S139" s="55"/>
      <c r="T139" s="55"/>
      <c r="U139" s="55"/>
      <c r="V139" s="55"/>
      <c r="W139" s="50"/>
      <c r="X139" s="51"/>
    </row>
    <row r="140" spans="1:24" s="7" customFormat="1" x14ac:dyDescent="0.3">
      <c r="A140" s="17"/>
      <c r="B140" s="6"/>
      <c r="C140" s="8"/>
      <c r="N140" s="55"/>
      <c r="S140" s="55"/>
      <c r="T140" s="55"/>
      <c r="U140" s="55"/>
      <c r="V140" s="55"/>
      <c r="W140" s="50"/>
      <c r="X140" s="51"/>
    </row>
    <row r="141" spans="1:24" s="7" customFormat="1" x14ac:dyDescent="0.3">
      <c r="A141" s="17"/>
      <c r="B141" s="6"/>
      <c r="C141" s="8"/>
      <c r="N141" s="55"/>
      <c r="S141" s="55"/>
      <c r="T141" s="55"/>
      <c r="U141" s="55"/>
      <c r="V141" s="55"/>
      <c r="W141" s="50"/>
      <c r="X141" s="51"/>
    </row>
    <row r="142" spans="1:24" s="7" customFormat="1" x14ac:dyDescent="0.3">
      <c r="A142" s="17"/>
      <c r="B142" s="6"/>
      <c r="C142" s="8"/>
      <c r="N142" s="55"/>
      <c r="S142" s="55"/>
      <c r="T142" s="55"/>
      <c r="U142" s="55"/>
      <c r="V142" s="55"/>
      <c r="W142" s="50"/>
      <c r="X142" s="51"/>
    </row>
    <row r="143" spans="1:24" s="7" customFormat="1" x14ac:dyDescent="0.3">
      <c r="A143" s="17"/>
      <c r="B143" s="6"/>
      <c r="C143" s="8"/>
      <c r="N143" s="55"/>
      <c r="S143" s="55"/>
      <c r="T143" s="55"/>
      <c r="U143" s="55"/>
      <c r="V143" s="55"/>
      <c r="W143" s="50"/>
      <c r="X143" s="51"/>
    </row>
    <row r="144" spans="1:24" s="7" customFormat="1" x14ac:dyDescent="0.3">
      <c r="A144" s="17"/>
      <c r="B144" s="6"/>
      <c r="C144" s="8"/>
      <c r="N144" s="55"/>
      <c r="S144" s="55"/>
      <c r="T144" s="55"/>
      <c r="U144" s="55"/>
      <c r="V144" s="55"/>
      <c r="W144" s="50"/>
      <c r="X144" s="51"/>
    </row>
    <row r="145" spans="1:24" s="7" customFormat="1" x14ac:dyDescent="0.3">
      <c r="A145" s="17"/>
      <c r="B145" s="6"/>
      <c r="C145" s="8"/>
      <c r="N145" s="55"/>
      <c r="S145" s="55"/>
      <c r="T145" s="55"/>
      <c r="U145" s="55"/>
      <c r="V145" s="55"/>
      <c r="W145" s="50"/>
      <c r="X145" s="51"/>
    </row>
    <row r="146" spans="1:24" s="7" customFormat="1" x14ac:dyDescent="0.3">
      <c r="A146" s="17"/>
      <c r="B146" s="6"/>
      <c r="C146" s="8"/>
      <c r="N146" s="55"/>
      <c r="S146" s="55"/>
      <c r="T146" s="55"/>
      <c r="U146" s="55"/>
      <c r="V146" s="55"/>
      <c r="W146" s="50"/>
      <c r="X146" s="51"/>
    </row>
    <row r="147" spans="1:24" s="7" customFormat="1" x14ac:dyDescent="0.3">
      <c r="A147" s="17"/>
      <c r="B147" s="6"/>
      <c r="C147" s="8"/>
      <c r="N147" s="55"/>
      <c r="S147" s="55"/>
      <c r="T147" s="55"/>
      <c r="U147" s="55"/>
      <c r="V147" s="55"/>
      <c r="W147" s="50"/>
      <c r="X147" s="51"/>
    </row>
    <row r="148" spans="1:24" s="7" customFormat="1" x14ac:dyDescent="0.3">
      <c r="A148" s="17"/>
      <c r="B148" s="6"/>
      <c r="C148" s="8"/>
      <c r="N148" s="55"/>
      <c r="S148" s="55"/>
      <c r="T148" s="55"/>
      <c r="U148" s="55"/>
      <c r="V148" s="55"/>
      <c r="W148" s="50"/>
      <c r="X148" s="51"/>
    </row>
    <row r="149" spans="1:24" s="7" customFormat="1" x14ac:dyDescent="0.3">
      <c r="A149" s="17"/>
      <c r="B149" s="6"/>
      <c r="C149" s="8"/>
      <c r="N149" s="55"/>
      <c r="S149" s="55"/>
      <c r="T149" s="55"/>
      <c r="U149" s="55"/>
      <c r="V149" s="55"/>
      <c r="W149" s="50"/>
      <c r="X149" s="51"/>
    </row>
    <row r="150" spans="1:24" s="7" customFormat="1" x14ac:dyDescent="0.3">
      <c r="A150" s="17"/>
      <c r="B150" s="6"/>
      <c r="C150" s="8"/>
      <c r="N150" s="55"/>
      <c r="S150" s="55"/>
      <c r="T150" s="55"/>
      <c r="U150" s="55"/>
      <c r="V150" s="55"/>
      <c r="W150" s="50"/>
      <c r="X150" s="51"/>
    </row>
    <row r="151" spans="1:24" s="7" customFormat="1" x14ac:dyDescent="0.3">
      <c r="A151" s="17"/>
      <c r="B151" s="6"/>
      <c r="C151" s="8"/>
      <c r="N151" s="55"/>
      <c r="S151" s="55"/>
      <c r="T151" s="55"/>
      <c r="U151" s="55"/>
      <c r="V151" s="55"/>
      <c r="W151" s="50"/>
      <c r="X151" s="51"/>
    </row>
    <row r="152" spans="1:24" s="7" customFormat="1" x14ac:dyDescent="0.3">
      <c r="A152" s="17"/>
      <c r="B152" s="6"/>
      <c r="C152" s="8"/>
      <c r="N152" s="55"/>
      <c r="S152" s="55"/>
      <c r="T152" s="55"/>
      <c r="U152" s="55"/>
      <c r="V152" s="55"/>
      <c r="W152" s="50"/>
      <c r="X152" s="51"/>
    </row>
    <row r="153" spans="1:24" s="7" customFormat="1" x14ac:dyDescent="0.3">
      <c r="A153" s="17"/>
      <c r="B153" s="6"/>
      <c r="C153" s="8"/>
      <c r="N153" s="55"/>
      <c r="S153" s="55"/>
      <c r="T153" s="55"/>
      <c r="U153" s="55"/>
      <c r="V153" s="55"/>
      <c r="W153" s="50"/>
      <c r="X153" s="51"/>
    </row>
    <row r="154" spans="1:24" s="7" customFormat="1" x14ac:dyDescent="0.3">
      <c r="A154" s="17"/>
      <c r="B154" s="6"/>
      <c r="C154" s="8"/>
      <c r="N154" s="55"/>
      <c r="S154" s="55"/>
      <c r="T154" s="55"/>
      <c r="U154" s="55"/>
      <c r="V154" s="55"/>
      <c r="W154" s="50"/>
      <c r="X154" s="51"/>
    </row>
    <row r="155" spans="1:24" s="7" customFormat="1" x14ac:dyDescent="0.3">
      <c r="A155" s="17"/>
      <c r="B155" s="6"/>
      <c r="C155" s="8"/>
      <c r="N155" s="55"/>
      <c r="S155" s="55"/>
      <c r="T155" s="55"/>
      <c r="U155" s="55"/>
      <c r="V155" s="55"/>
      <c r="W155" s="50"/>
      <c r="X155" s="51"/>
    </row>
    <row r="156" spans="1:24" s="7" customFormat="1" x14ac:dyDescent="0.3">
      <c r="A156" s="17"/>
      <c r="B156" s="6"/>
      <c r="C156" s="8"/>
      <c r="N156" s="55"/>
      <c r="S156" s="55"/>
      <c r="T156" s="55"/>
      <c r="U156" s="55"/>
      <c r="V156" s="55"/>
      <c r="W156" s="50"/>
      <c r="X156" s="51"/>
    </row>
    <row r="157" spans="1:24" s="7" customFormat="1" x14ac:dyDescent="0.3">
      <c r="A157" s="17"/>
      <c r="B157" s="6"/>
      <c r="C157" s="8"/>
      <c r="N157" s="55"/>
      <c r="S157" s="55"/>
      <c r="T157" s="55"/>
      <c r="U157" s="55"/>
      <c r="V157" s="55"/>
      <c r="W157" s="50"/>
      <c r="X157" s="51"/>
    </row>
    <row r="158" spans="1:24" s="7" customFormat="1" x14ac:dyDescent="0.3">
      <c r="A158" s="17"/>
      <c r="B158" s="6"/>
      <c r="C158" s="8"/>
      <c r="N158" s="55"/>
      <c r="S158" s="55"/>
      <c r="T158" s="55"/>
      <c r="U158" s="55"/>
      <c r="V158" s="55"/>
      <c r="W158" s="50"/>
      <c r="X158" s="51"/>
    </row>
    <row r="159" spans="1:24" s="7" customFormat="1" x14ac:dyDescent="0.3">
      <c r="A159" s="17"/>
      <c r="B159" s="6"/>
      <c r="C159" s="8"/>
      <c r="N159" s="55"/>
      <c r="S159" s="55"/>
      <c r="T159" s="55"/>
      <c r="U159" s="55"/>
      <c r="V159" s="55"/>
      <c r="W159" s="50"/>
      <c r="X159" s="51"/>
    </row>
    <row r="160" spans="1:24" s="7" customFormat="1" x14ac:dyDescent="0.3">
      <c r="A160" s="17"/>
      <c r="B160" s="6"/>
      <c r="C160" s="8"/>
      <c r="N160" s="55"/>
      <c r="S160" s="55"/>
      <c r="T160" s="55"/>
      <c r="U160" s="55"/>
      <c r="V160" s="55"/>
      <c r="W160" s="50"/>
      <c r="X160" s="51"/>
    </row>
    <row r="161" spans="1:24" s="7" customFormat="1" x14ac:dyDescent="0.3">
      <c r="A161" s="17"/>
      <c r="B161" s="6"/>
      <c r="C161" s="8"/>
      <c r="N161" s="55"/>
      <c r="S161" s="55"/>
      <c r="T161" s="55"/>
      <c r="U161" s="55"/>
      <c r="V161" s="55"/>
      <c r="W161" s="50"/>
      <c r="X161" s="51"/>
    </row>
    <row r="162" spans="1:24" s="7" customFormat="1" x14ac:dyDescent="0.3">
      <c r="A162" s="17"/>
      <c r="B162" s="6"/>
      <c r="C162" s="8"/>
      <c r="N162" s="55"/>
      <c r="S162" s="55"/>
      <c r="T162" s="55"/>
      <c r="U162" s="55"/>
      <c r="V162" s="55"/>
      <c r="W162" s="50"/>
      <c r="X162" s="51"/>
    </row>
    <row r="163" spans="1:24" s="7" customFormat="1" x14ac:dyDescent="0.3">
      <c r="A163" s="17"/>
      <c r="B163" s="6"/>
      <c r="C163" s="8"/>
      <c r="N163" s="55"/>
      <c r="S163" s="55"/>
      <c r="T163" s="55"/>
      <c r="U163" s="55"/>
      <c r="V163" s="55"/>
      <c r="W163" s="50"/>
      <c r="X163" s="51"/>
    </row>
    <row r="164" spans="1:24" s="7" customFormat="1" x14ac:dyDescent="0.3">
      <c r="A164" s="17"/>
      <c r="B164" s="6"/>
      <c r="C164" s="8"/>
      <c r="N164" s="55"/>
      <c r="S164" s="55"/>
      <c r="T164" s="55"/>
      <c r="U164" s="55"/>
      <c r="V164" s="55"/>
      <c r="W164" s="50"/>
      <c r="X164" s="51"/>
    </row>
    <row r="165" spans="1:24" s="7" customFormat="1" x14ac:dyDescent="0.3">
      <c r="A165" s="17"/>
      <c r="B165" s="6"/>
      <c r="C165" s="8"/>
      <c r="N165" s="55"/>
      <c r="S165" s="55"/>
      <c r="T165" s="55"/>
      <c r="U165" s="55"/>
      <c r="V165" s="55"/>
      <c r="W165" s="50"/>
      <c r="X165" s="51"/>
    </row>
    <row r="166" spans="1:24" s="7" customFormat="1" x14ac:dyDescent="0.3">
      <c r="A166" s="17"/>
      <c r="B166" s="6"/>
      <c r="C166" s="8"/>
      <c r="N166" s="55"/>
      <c r="S166" s="55"/>
      <c r="T166" s="55"/>
      <c r="U166" s="55"/>
      <c r="V166" s="55"/>
      <c r="W166" s="50"/>
      <c r="X166" s="51"/>
    </row>
    <row r="167" spans="1:24" s="7" customFormat="1" x14ac:dyDescent="0.3">
      <c r="A167" s="17"/>
      <c r="B167" s="6"/>
      <c r="C167" s="8"/>
      <c r="N167" s="55"/>
      <c r="S167" s="55"/>
      <c r="T167" s="55"/>
      <c r="U167" s="55"/>
      <c r="V167" s="55"/>
      <c r="W167" s="50"/>
      <c r="X167" s="51"/>
    </row>
    <row r="168" spans="1:24" s="7" customFormat="1" x14ac:dyDescent="0.3">
      <c r="A168" s="17"/>
      <c r="B168" s="6"/>
      <c r="C168" s="8"/>
      <c r="N168" s="55"/>
      <c r="S168" s="55"/>
      <c r="T168" s="55"/>
      <c r="U168" s="55"/>
      <c r="V168" s="55"/>
      <c r="W168" s="50"/>
      <c r="X168" s="51"/>
    </row>
    <row r="169" spans="1:24" s="7" customFormat="1" x14ac:dyDescent="0.3">
      <c r="A169" s="17"/>
      <c r="B169" s="6"/>
      <c r="C169" s="8"/>
      <c r="N169" s="55"/>
      <c r="S169" s="55"/>
      <c r="T169" s="55"/>
      <c r="U169" s="55"/>
      <c r="V169" s="55"/>
      <c r="W169" s="50"/>
      <c r="X169" s="51"/>
    </row>
    <row r="170" spans="1:24" s="7" customFormat="1" x14ac:dyDescent="0.3">
      <c r="A170" s="17"/>
      <c r="B170" s="6"/>
      <c r="C170" s="8"/>
      <c r="N170" s="55"/>
      <c r="S170" s="55"/>
      <c r="T170" s="55"/>
      <c r="U170" s="55"/>
      <c r="V170" s="55"/>
      <c r="W170" s="50"/>
      <c r="X170" s="51"/>
    </row>
    <row r="171" spans="1:24" s="7" customFormat="1" x14ac:dyDescent="0.3">
      <c r="A171" s="17"/>
      <c r="B171" s="6"/>
      <c r="C171" s="8"/>
      <c r="N171" s="55"/>
      <c r="S171" s="55"/>
      <c r="T171" s="55"/>
      <c r="U171" s="55"/>
      <c r="V171" s="55"/>
      <c r="W171" s="50"/>
      <c r="X171" s="51"/>
    </row>
    <row r="172" spans="1:24" s="7" customFormat="1" x14ac:dyDescent="0.3">
      <c r="A172" s="17"/>
      <c r="B172" s="6"/>
      <c r="C172" s="8"/>
      <c r="N172" s="55"/>
      <c r="S172" s="55"/>
      <c r="T172" s="55"/>
      <c r="U172" s="55"/>
      <c r="V172" s="55"/>
      <c r="W172" s="50"/>
      <c r="X172" s="51"/>
    </row>
    <row r="173" spans="1:24" s="7" customFormat="1" x14ac:dyDescent="0.3">
      <c r="A173" s="17"/>
      <c r="B173" s="6"/>
      <c r="C173" s="8"/>
      <c r="N173" s="55"/>
      <c r="S173" s="55"/>
      <c r="T173" s="55"/>
      <c r="U173" s="55"/>
      <c r="V173" s="55"/>
      <c r="W173" s="50"/>
      <c r="X173" s="51"/>
    </row>
    <row r="174" spans="1:24" s="7" customFormat="1" x14ac:dyDescent="0.3">
      <c r="A174" s="17"/>
      <c r="B174" s="6"/>
      <c r="C174" s="8"/>
      <c r="N174" s="55"/>
      <c r="S174" s="55"/>
      <c r="T174" s="55"/>
      <c r="U174" s="55"/>
      <c r="V174" s="55"/>
      <c r="W174" s="50"/>
      <c r="X174" s="51"/>
    </row>
    <row r="175" spans="1:24" s="7" customFormat="1" x14ac:dyDescent="0.3">
      <c r="A175" s="17"/>
      <c r="B175" s="6"/>
      <c r="C175" s="8"/>
      <c r="N175" s="55"/>
      <c r="S175" s="55"/>
      <c r="T175" s="55"/>
      <c r="U175" s="55"/>
      <c r="V175" s="55"/>
      <c r="W175" s="50"/>
      <c r="X175" s="51"/>
    </row>
    <row r="176" spans="1:24" s="7" customFormat="1" x14ac:dyDescent="0.3">
      <c r="A176" s="17"/>
      <c r="B176" s="6"/>
      <c r="C176" s="8"/>
      <c r="N176" s="55"/>
      <c r="S176" s="55"/>
      <c r="T176" s="55"/>
      <c r="U176" s="55"/>
      <c r="V176" s="55"/>
      <c r="W176" s="50"/>
      <c r="X176" s="51"/>
    </row>
    <row r="177" spans="1:24" s="7" customFormat="1" x14ac:dyDescent="0.3">
      <c r="A177" s="17"/>
      <c r="B177" s="6"/>
      <c r="C177" s="8"/>
      <c r="N177" s="55"/>
      <c r="S177" s="55"/>
      <c r="T177" s="55"/>
      <c r="U177" s="55"/>
      <c r="V177" s="55"/>
      <c r="W177" s="50"/>
      <c r="X177" s="51"/>
    </row>
    <row r="178" spans="1:24" s="7" customFormat="1" x14ac:dyDescent="0.3">
      <c r="A178" s="17"/>
      <c r="B178" s="6"/>
      <c r="C178" s="8"/>
      <c r="N178" s="55"/>
      <c r="S178" s="55"/>
      <c r="T178" s="55"/>
      <c r="U178" s="55"/>
      <c r="V178" s="55"/>
      <c r="W178" s="50"/>
      <c r="X178" s="51"/>
    </row>
    <row r="179" spans="1:24" s="7" customFormat="1" x14ac:dyDescent="0.3">
      <c r="A179" s="17"/>
      <c r="B179" s="6"/>
      <c r="C179" s="8"/>
      <c r="N179" s="55"/>
      <c r="S179" s="55"/>
      <c r="T179" s="55"/>
      <c r="U179" s="55"/>
      <c r="V179" s="55"/>
      <c r="W179" s="50"/>
      <c r="X179" s="51"/>
    </row>
    <row r="180" spans="1:24" s="7" customFormat="1" x14ac:dyDescent="0.3">
      <c r="A180" s="17"/>
      <c r="B180" s="6"/>
      <c r="C180" s="8"/>
      <c r="N180" s="55"/>
      <c r="S180" s="55"/>
      <c r="T180" s="55"/>
      <c r="U180" s="55"/>
      <c r="V180" s="55"/>
      <c r="W180" s="50"/>
      <c r="X180" s="51"/>
    </row>
    <row r="181" spans="1:24" s="7" customFormat="1" x14ac:dyDescent="0.3">
      <c r="A181" s="17"/>
      <c r="B181" s="6"/>
      <c r="C181" s="8"/>
      <c r="N181" s="55"/>
      <c r="S181" s="55"/>
      <c r="T181" s="55"/>
      <c r="U181" s="55"/>
      <c r="V181" s="55"/>
      <c r="W181" s="50"/>
      <c r="X181" s="51"/>
    </row>
    <row r="182" spans="1:24" s="7" customFormat="1" x14ac:dyDescent="0.3">
      <c r="A182" s="17"/>
      <c r="B182" s="6"/>
      <c r="C182" s="8"/>
      <c r="N182" s="55"/>
      <c r="S182" s="55"/>
      <c r="T182" s="55"/>
      <c r="U182" s="55"/>
      <c r="V182" s="55"/>
      <c r="W182" s="50"/>
      <c r="X182" s="51"/>
    </row>
    <row r="183" spans="1:24" s="7" customFormat="1" x14ac:dyDescent="0.3">
      <c r="A183" s="17"/>
      <c r="B183" s="6"/>
      <c r="C183" s="8"/>
      <c r="N183" s="55"/>
      <c r="S183" s="55"/>
      <c r="T183" s="55"/>
      <c r="U183" s="55"/>
      <c r="V183" s="55"/>
      <c r="W183" s="50"/>
      <c r="X183" s="51"/>
    </row>
    <row r="184" spans="1:24" s="7" customFormat="1" x14ac:dyDescent="0.3">
      <c r="A184" s="17"/>
      <c r="B184" s="6"/>
      <c r="C184" s="8"/>
      <c r="N184" s="55"/>
      <c r="S184" s="55"/>
      <c r="T184" s="55"/>
      <c r="U184" s="55"/>
      <c r="V184" s="55"/>
      <c r="W184" s="50"/>
      <c r="X184" s="51"/>
    </row>
    <row r="185" spans="1:24" s="7" customFormat="1" x14ac:dyDescent="0.3">
      <c r="A185" s="17"/>
      <c r="B185" s="6"/>
      <c r="C185" s="8"/>
      <c r="N185" s="55"/>
      <c r="S185" s="55"/>
      <c r="T185" s="55"/>
      <c r="U185" s="55"/>
      <c r="V185" s="55"/>
      <c r="W185" s="50"/>
      <c r="X185" s="51"/>
    </row>
    <row r="186" spans="1:24" s="7" customFormat="1" x14ac:dyDescent="0.3">
      <c r="A186" s="17"/>
      <c r="B186" s="6"/>
      <c r="C186" s="8"/>
      <c r="N186" s="55"/>
      <c r="S186" s="55"/>
      <c r="T186" s="55"/>
      <c r="U186" s="55"/>
      <c r="V186" s="55"/>
      <c r="W186" s="50"/>
      <c r="X186" s="51"/>
    </row>
    <row r="187" spans="1:24" s="7" customFormat="1" x14ac:dyDescent="0.3">
      <c r="A187" s="17"/>
      <c r="B187" s="6"/>
      <c r="C187" s="8"/>
      <c r="N187" s="55"/>
      <c r="S187" s="55"/>
      <c r="T187" s="55"/>
      <c r="U187" s="55"/>
      <c r="V187" s="55"/>
      <c r="W187" s="50"/>
      <c r="X187" s="51"/>
    </row>
    <row r="188" spans="1:24" s="7" customFormat="1" x14ac:dyDescent="0.3">
      <c r="A188" s="17"/>
      <c r="B188" s="6"/>
      <c r="C188" s="8"/>
      <c r="N188" s="55"/>
      <c r="S188" s="55"/>
      <c r="T188" s="55"/>
      <c r="U188" s="55"/>
      <c r="V188" s="55"/>
      <c r="W188" s="50"/>
      <c r="X188" s="51"/>
    </row>
    <row r="189" spans="1:24" s="7" customFormat="1" x14ac:dyDescent="0.3">
      <c r="A189" s="17"/>
      <c r="B189" s="6"/>
      <c r="C189" s="8"/>
      <c r="N189" s="55"/>
      <c r="S189" s="55"/>
      <c r="T189" s="55"/>
      <c r="U189" s="55"/>
      <c r="V189" s="55"/>
      <c r="W189" s="50"/>
      <c r="X189" s="51"/>
    </row>
    <row r="190" spans="1:24" s="7" customFormat="1" x14ac:dyDescent="0.3">
      <c r="A190" s="17"/>
      <c r="B190" s="6"/>
      <c r="C190" s="8"/>
      <c r="N190" s="55"/>
      <c r="S190" s="55"/>
      <c r="T190" s="55"/>
      <c r="U190" s="55"/>
      <c r="V190" s="55"/>
      <c r="W190" s="50"/>
      <c r="X190" s="51"/>
    </row>
    <row r="191" spans="1:24" s="7" customFormat="1" x14ac:dyDescent="0.3">
      <c r="A191" s="17"/>
      <c r="B191" s="6"/>
      <c r="C191" s="8"/>
      <c r="N191" s="55"/>
      <c r="S191" s="55"/>
      <c r="T191" s="55"/>
      <c r="U191" s="55"/>
      <c r="V191" s="55"/>
      <c r="W191" s="50"/>
      <c r="X191" s="51"/>
    </row>
    <row r="192" spans="1:24" s="7" customFormat="1" x14ac:dyDescent="0.3">
      <c r="A192" s="17"/>
      <c r="B192" s="6"/>
      <c r="C192" s="8"/>
      <c r="N192" s="55"/>
      <c r="S192" s="55"/>
      <c r="T192" s="55"/>
      <c r="U192" s="55"/>
      <c r="V192" s="55"/>
      <c r="W192" s="50"/>
      <c r="X192" s="51"/>
    </row>
    <row r="193" spans="1:24" s="7" customFormat="1" x14ac:dyDescent="0.3">
      <c r="A193" s="17"/>
      <c r="B193" s="6"/>
      <c r="C193" s="8"/>
      <c r="N193" s="55"/>
      <c r="S193" s="55"/>
      <c r="T193" s="55"/>
      <c r="U193" s="55"/>
      <c r="V193" s="55"/>
      <c r="W193" s="50"/>
      <c r="X193" s="51"/>
    </row>
    <row r="194" spans="1:24" s="7" customFormat="1" x14ac:dyDescent="0.3">
      <c r="A194" s="17"/>
      <c r="B194" s="6"/>
      <c r="C194" s="8"/>
      <c r="N194" s="55"/>
      <c r="S194" s="55"/>
      <c r="T194" s="55"/>
      <c r="U194" s="55"/>
      <c r="V194" s="55"/>
      <c r="W194" s="50"/>
      <c r="X194" s="51"/>
    </row>
    <row r="195" spans="1:24" s="7" customFormat="1" x14ac:dyDescent="0.3">
      <c r="A195" s="17"/>
      <c r="B195" s="6"/>
      <c r="C195" s="8"/>
      <c r="N195" s="55"/>
      <c r="S195" s="55"/>
      <c r="T195" s="55"/>
      <c r="U195" s="55"/>
      <c r="V195" s="55"/>
      <c r="W195" s="50"/>
      <c r="X195" s="51"/>
    </row>
    <row r="196" spans="1:24" s="7" customFormat="1" x14ac:dyDescent="0.3">
      <c r="A196" s="17"/>
      <c r="B196" s="6"/>
      <c r="C196" s="8"/>
      <c r="N196" s="55"/>
      <c r="S196" s="55"/>
      <c r="T196" s="55"/>
      <c r="U196" s="55"/>
      <c r="V196" s="55"/>
      <c r="W196" s="50"/>
      <c r="X196" s="51"/>
    </row>
    <row r="197" spans="1:24" s="7" customFormat="1" x14ac:dyDescent="0.3">
      <c r="A197" s="17"/>
      <c r="B197" s="6"/>
      <c r="C197" s="8"/>
      <c r="N197" s="55"/>
      <c r="S197" s="55"/>
      <c r="T197" s="55"/>
      <c r="U197" s="55"/>
      <c r="V197" s="55"/>
      <c r="W197" s="50"/>
      <c r="X197" s="51"/>
    </row>
    <row r="198" spans="1:24" s="7" customFormat="1" x14ac:dyDescent="0.3">
      <c r="A198" s="17"/>
      <c r="B198" s="6"/>
      <c r="C198" s="8"/>
      <c r="N198" s="55"/>
      <c r="S198" s="55"/>
      <c r="T198" s="55"/>
      <c r="U198" s="55"/>
      <c r="V198" s="55"/>
      <c r="W198" s="50"/>
      <c r="X198" s="51"/>
    </row>
    <row r="199" spans="1:24" s="7" customFormat="1" x14ac:dyDescent="0.3">
      <c r="A199" s="17"/>
      <c r="B199" s="6"/>
      <c r="C199" s="8"/>
      <c r="N199" s="55"/>
      <c r="S199" s="55"/>
      <c r="T199" s="55"/>
      <c r="U199" s="55"/>
      <c r="V199" s="55"/>
      <c r="W199" s="50"/>
      <c r="X199" s="51"/>
    </row>
    <row r="200" spans="1:24" s="7" customFormat="1" x14ac:dyDescent="0.3">
      <c r="A200" s="17"/>
      <c r="B200" s="6"/>
      <c r="C200" s="8"/>
      <c r="N200" s="55"/>
      <c r="S200" s="55"/>
      <c r="T200" s="55"/>
      <c r="U200" s="55"/>
      <c r="V200" s="55"/>
      <c r="W200" s="50"/>
      <c r="X200" s="51"/>
    </row>
    <row r="201" spans="1:24" s="7" customFormat="1" x14ac:dyDescent="0.3">
      <c r="A201" s="17"/>
      <c r="B201" s="6"/>
      <c r="C201" s="8"/>
      <c r="N201" s="55"/>
      <c r="S201" s="55"/>
      <c r="T201" s="55"/>
      <c r="U201" s="55"/>
      <c r="V201" s="55"/>
      <c r="W201" s="50"/>
      <c r="X201" s="51"/>
    </row>
    <row r="202" spans="1:24" s="7" customFormat="1" x14ac:dyDescent="0.3">
      <c r="A202" s="17"/>
      <c r="B202" s="6"/>
      <c r="C202" s="8"/>
      <c r="N202" s="55"/>
      <c r="S202" s="55"/>
      <c r="T202" s="55"/>
      <c r="U202" s="55"/>
      <c r="V202" s="55"/>
      <c r="W202" s="50"/>
      <c r="X202" s="51"/>
    </row>
    <row r="203" spans="1:24" s="7" customFormat="1" x14ac:dyDescent="0.3">
      <c r="A203" s="17"/>
      <c r="B203" s="6"/>
      <c r="C203" s="8"/>
      <c r="N203" s="55"/>
      <c r="S203" s="55"/>
      <c r="T203" s="55"/>
      <c r="U203" s="55"/>
      <c r="V203" s="55"/>
      <c r="W203" s="50"/>
      <c r="X203" s="51"/>
    </row>
    <row r="204" spans="1:24" s="7" customFormat="1" x14ac:dyDescent="0.3">
      <c r="A204" s="17"/>
      <c r="B204" s="6"/>
      <c r="C204" s="8"/>
      <c r="N204" s="55"/>
      <c r="S204" s="55"/>
      <c r="T204" s="55"/>
      <c r="U204" s="55"/>
      <c r="V204" s="55"/>
      <c r="W204" s="50"/>
      <c r="X204" s="51"/>
    </row>
    <row r="205" spans="1:24" s="7" customFormat="1" x14ac:dyDescent="0.3">
      <c r="A205" s="17"/>
      <c r="B205" s="6"/>
      <c r="C205" s="8"/>
      <c r="N205" s="55"/>
      <c r="S205" s="55"/>
      <c r="T205" s="55"/>
      <c r="U205" s="55"/>
      <c r="V205" s="55"/>
      <c r="W205" s="50"/>
      <c r="X205" s="51"/>
    </row>
    <row r="206" spans="1:24" s="7" customFormat="1" x14ac:dyDescent="0.3">
      <c r="A206" s="17"/>
      <c r="B206" s="6"/>
      <c r="C206" s="8"/>
      <c r="N206" s="55"/>
      <c r="S206" s="55"/>
      <c r="T206" s="55"/>
      <c r="U206" s="55"/>
      <c r="V206" s="55"/>
      <c r="W206" s="50"/>
      <c r="X206" s="51"/>
    </row>
    <row r="207" spans="1:24" s="7" customFormat="1" x14ac:dyDescent="0.3">
      <c r="A207" s="17"/>
      <c r="B207" s="6"/>
      <c r="C207" s="8"/>
      <c r="N207" s="55"/>
      <c r="S207" s="55"/>
      <c r="T207" s="55"/>
      <c r="U207" s="55"/>
      <c r="V207" s="55"/>
      <c r="W207" s="50"/>
      <c r="X207" s="51"/>
    </row>
    <row r="208" spans="1:24" s="7" customFormat="1" x14ac:dyDescent="0.3">
      <c r="A208" s="17"/>
      <c r="B208" s="6"/>
      <c r="C208" s="8"/>
      <c r="N208" s="55"/>
      <c r="S208" s="55"/>
      <c r="T208" s="55"/>
      <c r="U208" s="55"/>
      <c r="V208" s="55"/>
      <c r="W208" s="50"/>
      <c r="X208" s="51"/>
    </row>
  </sheetData>
  <autoFilter ref="A2:X83">
    <filterColumn colId="1" showButton="0"/>
    <filterColumn colId="3" showButton="0"/>
    <filterColumn colId="5" showButton="0"/>
    <filterColumn colId="6" showButton="0"/>
    <filterColumn colId="7" showButton="0"/>
    <filterColumn colId="8" showButton="0"/>
    <filterColumn colId="9" showButton="0"/>
    <filterColumn colId="10" showButton="0"/>
    <filterColumn colId="12" showButton="0"/>
    <filterColumn colId="14" showButton="0"/>
    <filterColumn colId="17" showButton="0"/>
    <filterColumn colId="18" showButton="0"/>
    <filterColumn colId="19" showButton="0"/>
    <filterColumn colId="20" showButton="0"/>
  </autoFilter>
  <mergeCells count="10">
    <mergeCell ref="W1:W2"/>
    <mergeCell ref="X1:X2"/>
    <mergeCell ref="A1:A3"/>
    <mergeCell ref="B1:C3"/>
    <mergeCell ref="D1:V1"/>
    <mergeCell ref="D2:E2"/>
    <mergeCell ref="F2:L2"/>
    <mergeCell ref="M2:N2"/>
    <mergeCell ref="O2:P2"/>
    <mergeCell ref="R2:V2"/>
  </mergeCells>
  <conditionalFormatting sqref="B76:B77">
    <cfRule type="duplicateValues" dxfId="1303" priority="657"/>
  </conditionalFormatting>
  <conditionalFormatting sqref="B74">
    <cfRule type="duplicateValues" dxfId="1302" priority="654"/>
  </conditionalFormatting>
  <conditionalFormatting sqref="B74">
    <cfRule type="duplicateValues" dxfId="1301" priority="655"/>
  </conditionalFormatting>
  <conditionalFormatting sqref="B1">
    <cfRule type="duplicateValues" dxfId="1300" priority="658"/>
  </conditionalFormatting>
  <conditionalFormatting sqref="F12:K24 F63:K65 F32:K32 F7:K7 F44:K44 F60:K60 F38:K40 F9:K10 F71:K72 F74:K74 F76:K77 F26:K26 F34:K36 F46:K49 F51:K53 F56:K56 F67:K67">
    <cfRule type="cellIs" dxfId="1299" priority="648" operator="equal">
      <formula>"5 : très fort"</formula>
    </cfRule>
    <cfRule type="cellIs" dxfId="1298" priority="649" operator="equal">
      <formula>"4 : fort"</formula>
    </cfRule>
    <cfRule type="cellIs" dxfId="1297" priority="650" operator="equal">
      <formula>"3 : moyen"</formula>
    </cfRule>
    <cfRule type="cellIs" dxfId="1296" priority="652" operator="equal">
      <formula>"2 : faible"</formula>
    </cfRule>
    <cfRule type="cellIs" dxfId="1295" priority="653" operator="equal">
      <formula>"1 : très faible ou nulle"</formula>
    </cfRule>
  </conditionalFormatting>
  <conditionalFormatting sqref="G76">
    <cfRule type="cellIs" dxfId="1294" priority="651" operator="equal">
      <formula>"3 : moyen"</formula>
    </cfRule>
  </conditionalFormatting>
  <conditionalFormatting sqref="O20:O24 R20:R24 O36 R36 O48:O49 R48:R49 R53 O53 O72 R72 M72 M77 R9:R18 O60 R60 O76:O77 R77 R5:R7 O5:O18 M44 M60 M38:M40 R38:R39 O38:O39 M63:M65 R63:R65 O63:O65 O26:O30 O32 R32 M32 M34:M36 R34 O34 M46:M49 M51:M53 R51 O51 M56 O67 R67 M67 M5:M24 M26:M30 R26:R30">
    <cfRule type="cellIs" dxfId="1293" priority="645" operator="equal">
      <formula>"Dégradation"</formula>
    </cfRule>
    <cfRule type="cellIs" dxfId="1292" priority="646" operator="equal">
      <formula>"Stabilité"</formula>
    </cfRule>
    <cfRule type="cellIs" dxfId="1291" priority="647" operator="equal">
      <formula>"Amélioration"</formula>
    </cfRule>
  </conditionalFormatting>
  <conditionalFormatting sqref="D17:D24 D30 D34 D39:D40 D53 D79:D1048576 D1:D3 D5:D14 D44 D60 D63:D65 D71:D72 D74 D76:D77 D26:D27 D46:D49 D56 D67">
    <cfRule type="cellIs" dxfId="1290" priority="644" operator="equal">
      <formula>"oui"</formula>
    </cfRule>
  </conditionalFormatting>
  <conditionalFormatting sqref="F11:K11">
    <cfRule type="cellIs" dxfId="1289" priority="639" operator="equal">
      <formula>"5 : très fort"</formula>
    </cfRule>
    <cfRule type="cellIs" dxfId="1288" priority="640" operator="equal">
      <formula>"4 : fort"</formula>
    </cfRule>
    <cfRule type="cellIs" dxfId="1287" priority="641" operator="equal">
      <formula>"3 : moyen"</formula>
    </cfRule>
    <cfRule type="cellIs" dxfId="1286" priority="642" operator="equal">
      <formula>"2 : faible"</formula>
    </cfRule>
    <cfRule type="cellIs" dxfId="1285" priority="643" operator="equal">
      <formula>"1 : très faible ou nulle"</formula>
    </cfRule>
  </conditionalFormatting>
  <conditionalFormatting sqref="D15">
    <cfRule type="cellIs" dxfId="1284" priority="638" operator="equal">
      <formula>"oui"</formula>
    </cfRule>
  </conditionalFormatting>
  <conditionalFormatting sqref="D16">
    <cfRule type="cellIs" dxfId="1283" priority="637" operator="equal">
      <formula>"oui"</formula>
    </cfRule>
  </conditionalFormatting>
  <conditionalFormatting sqref="O19 R19">
    <cfRule type="cellIs" dxfId="1282" priority="634" operator="equal">
      <formula>"Dégradation"</formula>
    </cfRule>
    <cfRule type="cellIs" dxfId="1281" priority="635" operator="equal">
      <formula>"Stabilité"</formula>
    </cfRule>
    <cfRule type="cellIs" dxfId="1280" priority="636" operator="equal">
      <formula>"Amélioration"</formula>
    </cfRule>
  </conditionalFormatting>
  <conditionalFormatting sqref="F27:K29">
    <cfRule type="cellIs" dxfId="1279" priority="629" operator="equal">
      <formula>"5 : très fort"</formula>
    </cfRule>
    <cfRule type="cellIs" dxfId="1278" priority="630" operator="equal">
      <formula>"4 : fort"</formula>
    </cfRule>
    <cfRule type="cellIs" dxfId="1277" priority="631" operator="equal">
      <formula>"3 : moyen"</formula>
    </cfRule>
    <cfRule type="cellIs" dxfId="1276" priority="632" operator="equal">
      <formula>"2 : faible"</formula>
    </cfRule>
    <cfRule type="cellIs" dxfId="1275" priority="633" operator="equal">
      <formula>"1 : très faible ou nulle"</formula>
    </cfRule>
  </conditionalFormatting>
  <conditionalFormatting sqref="D28:D29">
    <cfRule type="cellIs" dxfId="1274" priority="628" operator="equal">
      <formula>"oui"</formula>
    </cfRule>
  </conditionalFormatting>
  <conditionalFormatting sqref="F30:K30">
    <cfRule type="cellIs" dxfId="1273" priority="623" operator="equal">
      <formula>"5 : très fort"</formula>
    </cfRule>
    <cfRule type="cellIs" dxfId="1272" priority="624" operator="equal">
      <formula>"4 : fort"</formula>
    </cfRule>
    <cfRule type="cellIs" dxfId="1271" priority="625" operator="equal">
      <formula>"3 : moyen"</formula>
    </cfRule>
    <cfRule type="cellIs" dxfId="1270" priority="626" operator="equal">
      <formula>"2 : faible"</formula>
    </cfRule>
    <cfRule type="cellIs" dxfId="1269" priority="627" operator="equal">
      <formula>"1 : très faible ou nulle"</formula>
    </cfRule>
  </conditionalFormatting>
  <conditionalFormatting sqref="D32">
    <cfRule type="cellIs" dxfId="1268" priority="622" operator="equal">
      <formula>"oui"</formula>
    </cfRule>
  </conditionalFormatting>
  <conditionalFormatting sqref="D35:D36 D38">
    <cfRule type="cellIs" dxfId="1267" priority="621" operator="equal">
      <formula>"oui"</formula>
    </cfRule>
  </conditionalFormatting>
  <conditionalFormatting sqref="O35">
    <cfRule type="cellIs" dxfId="1266" priority="618" operator="equal">
      <formula>"Dégradation"</formula>
    </cfRule>
    <cfRule type="cellIs" dxfId="1265" priority="619" operator="equal">
      <formula>"Stabilité"</formula>
    </cfRule>
    <cfRule type="cellIs" dxfId="1264" priority="620" operator="equal">
      <formula>"Amélioration"</formula>
    </cfRule>
  </conditionalFormatting>
  <conditionalFormatting sqref="R35">
    <cfRule type="cellIs" dxfId="1263" priority="615" operator="equal">
      <formula>"Dégradation"</formula>
    </cfRule>
    <cfRule type="cellIs" dxfId="1262" priority="616" operator="equal">
      <formula>"Stabilité"</formula>
    </cfRule>
    <cfRule type="cellIs" dxfId="1261" priority="617" operator="equal">
      <formula>"Amélioration"</formula>
    </cfRule>
  </conditionalFormatting>
  <conditionalFormatting sqref="O40">
    <cfRule type="cellIs" dxfId="1260" priority="612" operator="equal">
      <formula>"Dégradation"</formula>
    </cfRule>
    <cfRule type="cellIs" dxfId="1259" priority="613" operator="equal">
      <formula>"Stabilité"</formula>
    </cfRule>
    <cfRule type="cellIs" dxfId="1258" priority="614" operator="equal">
      <formula>"Amélioration"</formula>
    </cfRule>
  </conditionalFormatting>
  <conditionalFormatting sqref="O46 R46">
    <cfRule type="cellIs" dxfId="1257" priority="609" operator="equal">
      <formula>"Dégradation"</formula>
    </cfRule>
    <cfRule type="cellIs" dxfId="1256" priority="610" operator="equal">
      <formula>"Stabilité"</formula>
    </cfRule>
    <cfRule type="cellIs" dxfId="1255" priority="611" operator="equal">
      <formula>"Amélioration"</formula>
    </cfRule>
  </conditionalFormatting>
  <conditionalFormatting sqref="D51:D52">
    <cfRule type="cellIs" dxfId="1254" priority="608" operator="equal">
      <formula>"oui"</formula>
    </cfRule>
  </conditionalFormatting>
  <conditionalFormatting sqref="O52 R52">
    <cfRule type="cellIs" dxfId="1253" priority="605" operator="equal">
      <formula>"Dégradation"</formula>
    </cfRule>
    <cfRule type="cellIs" dxfId="1252" priority="606" operator="equal">
      <formula>"Stabilité"</formula>
    </cfRule>
    <cfRule type="cellIs" dxfId="1251" priority="607" operator="equal">
      <formula>"Amélioration"</formula>
    </cfRule>
  </conditionalFormatting>
  <conditionalFormatting sqref="O71 R71">
    <cfRule type="cellIs" dxfId="1250" priority="602" operator="equal">
      <formula>"Dégradation"</formula>
    </cfRule>
    <cfRule type="cellIs" dxfId="1249" priority="603" operator="equal">
      <formula>"Stabilité"</formula>
    </cfRule>
    <cfRule type="cellIs" dxfId="1248" priority="604" operator="equal">
      <formula>"Amélioration"</formula>
    </cfRule>
  </conditionalFormatting>
  <conditionalFormatting sqref="O74 M74 R74">
    <cfRule type="cellIs" dxfId="1247" priority="599" operator="equal">
      <formula>"Dégradation"</formula>
    </cfRule>
    <cfRule type="cellIs" dxfId="1246" priority="600" operator="equal">
      <formula>"Stabilité"</formula>
    </cfRule>
    <cfRule type="cellIs" dxfId="1245" priority="601" operator="equal">
      <formula>"Amélioration"</formula>
    </cfRule>
  </conditionalFormatting>
  <conditionalFormatting sqref="R8">
    <cfRule type="cellIs" dxfId="1244" priority="591" operator="equal">
      <formula>"Dégradation"</formula>
    </cfRule>
    <cfRule type="cellIs" dxfId="1243" priority="592" operator="equal">
      <formula>"Stabilité"</formula>
    </cfRule>
    <cfRule type="cellIs" dxfId="1242" priority="593" operator="equal">
      <formula>"Amélioration"</formula>
    </cfRule>
  </conditionalFormatting>
  <conditionalFormatting sqref="R40">
    <cfRule type="cellIs" dxfId="1241" priority="588" operator="equal">
      <formula>"Dégradation"</formula>
    </cfRule>
    <cfRule type="cellIs" dxfId="1240" priority="589" operator="equal">
      <formula>"Stabilité"</formula>
    </cfRule>
    <cfRule type="cellIs" dxfId="1239" priority="590" operator="equal">
      <formula>"Amélioration"</formula>
    </cfRule>
  </conditionalFormatting>
  <conditionalFormatting sqref="O56">
    <cfRule type="cellIs" dxfId="1238" priority="585" operator="equal">
      <formula>"Dégradation"</formula>
    </cfRule>
    <cfRule type="cellIs" dxfId="1237" priority="586" operator="equal">
      <formula>"Stabilité"</formula>
    </cfRule>
    <cfRule type="cellIs" dxfId="1236" priority="587" operator="equal">
      <formula>"Amélioration"</formula>
    </cfRule>
  </conditionalFormatting>
  <conditionalFormatting sqref="R76">
    <cfRule type="cellIs" dxfId="1235" priority="567" operator="equal">
      <formula>"Dégradation"</formula>
    </cfRule>
    <cfRule type="cellIs" dxfId="1234" priority="568" operator="equal">
      <formula>"Stabilité"</formula>
    </cfRule>
    <cfRule type="cellIs" dxfId="1233" priority="569" operator="equal">
      <formula>"Amélioration"</formula>
    </cfRule>
  </conditionalFormatting>
  <conditionalFormatting sqref="M76">
    <cfRule type="cellIs" dxfId="1232" priority="570" operator="equal">
      <formula>"Dégradation"</formula>
    </cfRule>
    <cfRule type="cellIs" dxfId="1231" priority="571" operator="equal">
      <formula>"Stabilité"</formula>
    </cfRule>
    <cfRule type="cellIs" dxfId="1230" priority="572" operator="equal">
      <formula>"Amélioration"</formula>
    </cfRule>
  </conditionalFormatting>
  <conditionalFormatting sqref="B76:B77 B5:B24 B44 B60 B38:B40 B63:B65 B71:B72 B26:B30 B32 B34:B36 B46:B49 B51:B53 B56 B67">
    <cfRule type="duplicateValues" dxfId="1229" priority="1084"/>
  </conditionalFormatting>
  <conditionalFormatting sqref="R4 M4 O4">
    <cfRule type="cellIs" dxfId="1228" priority="547" operator="equal">
      <formula>"Dégradation"</formula>
    </cfRule>
    <cfRule type="cellIs" dxfId="1227" priority="548" operator="equal">
      <formula>"Stabilité"</formula>
    </cfRule>
    <cfRule type="cellIs" dxfId="1226" priority="549" operator="equal">
      <formula>"Amélioration"</formula>
    </cfRule>
  </conditionalFormatting>
  <conditionalFormatting sqref="D4">
    <cfRule type="cellIs" dxfId="1225" priority="546" operator="equal">
      <formula>"oui"</formula>
    </cfRule>
  </conditionalFormatting>
  <conditionalFormatting sqref="B4">
    <cfRule type="duplicateValues" dxfId="1224" priority="555"/>
  </conditionalFormatting>
  <conditionalFormatting sqref="F4:K6">
    <cfRule type="cellIs" dxfId="1223" priority="541" operator="equal">
      <formula>"5 : très fort"</formula>
    </cfRule>
    <cfRule type="cellIs" dxfId="1222" priority="542" operator="equal">
      <formula>"4 : fort"</formula>
    </cfRule>
    <cfRule type="cellIs" dxfId="1221" priority="543" operator="equal">
      <formula>"3 : moyen"</formula>
    </cfRule>
    <cfRule type="cellIs" dxfId="1220" priority="544" operator="equal">
      <formula>"2 : faible"</formula>
    </cfRule>
    <cfRule type="cellIs" dxfId="1219" priority="545" operator="equal">
      <formula>"1 : très faible ou nulle"</formula>
    </cfRule>
  </conditionalFormatting>
  <conditionalFormatting sqref="F41:K41">
    <cfRule type="cellIs" dxfId="1218" priority="535" operator="equal">
      <formula>"5 : très fort"</formula>
    </cfRule>
    <cfRule type="cellIs" dxfId="1217" priority="536" operator="equal">
      <formula>"4 : fort"</formula>
    </cfRule>
    <cfRule type="cellIs" dxfId="1216" priority="537" operator="equal">
      <formula>"3 : moyen"</formula>
    </cfRule>
    <cfRule type="cellIs" dxfId="1215" priority="538" operator="equal">
      <formula>"2 : faible"</formula>
    </cfRule>
    <cfRule type="cellIs" dxfId="1214" priority="539" operator="equal">
      <formula>"1 : très faible ou nulle"</formula>
    </cfRule>
  </conditionalFormatting>
  <conditionalFormatting sqref="D41">
    <cfRule type="cellIs" dxfId="1213" priority="531" operator="equal">
      <formula>"oui"</formula>
    </cfRule>
  </conditionalFormatting>
  <conditionalFormatting sqref="B41">
    <cfRule type="duplicateValues" dxfId="1212" priority="540"/>
  </conditionalFormatting>
  <conditionalFormatting sqref="F57:K58">
    <cfRule type="cellIs" dxfId="1211" priority="519" operator="equal">
      <formula>"5 : très fort"</formula>
    </cfRule>
    <cfRule type="cellIs" dxfId="1210" priority="520" operator="equal">
      <formula>"4 : fort"</formula>
    </cfRule>
    <cfRule type="cellIs" dxfId="1209" priority="521" operator="equal">
      <formula>"3 : moyen"</formula>
    </cfRule>
    <cfRule type="cellIs" dxfId="1208" priority="522" operator="equal">
      <formula>"2 : faible"</formula>
    </cfRule>
    <cfRule type="cellIs" dxfId="1207" priority="523" operator="equal">
      <formula>"1 : très faible ou nulle"</formula>
    </cfRule>
  </conditionalFormatting>
  <conditionalFormatting sqref="M58">
    <cfRule type="cellIs" dxfId="1206" priority="516" operator="equal">
      <formula>"Dégradation"</formula>
    </cfRule>
    <cfRule type="cellIs" dxfId="1205" priority="517" operator="equal">
      <formula>"Stabilité"</formula>
    </cfRule>
    <cfRule type="cellIs" dxfId="1204" priority="518" operator="equal">
      <formula>"Amélioration"</formula>
    </cfRule>
  </conditionalFormatting>
  <conditionalFormatting sqref="D57:D58">
    <cfRule type="cellIs" dxfId="1203" priority="515" operator="equal">
      <formula>"oui"</formula>
    </cfRule>
  </conditionalFormatting>
  <conditionalFormatting sqref="R58">
    <cfRule type="cellIs" dxfId="1202" priority="509" operator="equal">
      <formula>"Dégradation"</formula>
    </cfRule>
    <cfRule type="cellIs" dxfId="1201" priority="510" operator="equal">
      <formula>"Stabilité"</formula>
    </cfRule>
    <cfRule type="cellIs" dxfId="1200" priority="511" operator="equal">
      <formula>"Amélioration"</formula>
    </cfRule>
  </conditionalFormatting>
  <conditionalFormatting sqref="B57:B58">
    <cfRule type="duplicateValues" dxfId="1199" priority="524"/>
  </conditionalFormatting>
  <conditionalFormatting sqref="F59:K59">
    <cfRule type="cellIs" dxfId="1198" priority="503" operator="equal">
      <formula>"5 : très fort"</formula>
    </cfRule>
    <cfRule type="cellIs" dxfId="1197" priority="504" operator="equal">
      <formula>"4 : fort"</formula>
    </cfRule>
    <cfRule type="cellIs" dxfId="1196" priority="505" operator="equal">
      <formula>"3 : moyen"</formula>
    </cfRule>
    <cfRule type="cellIs" dxfId="1195" priority="506" operator="equal">
      <formula>"2 : faible"</formula>
    </cfRule>
    <cfRule type="cellIs" dxfId="1194" priority="507" operator="equal">
      <formula>"1 : très faible ou nulle"</formula>
    </cfRule>
  </conditionalFormatting>
  <conditionalFormatting sqref="M59">
    <cfRule type="cellIs" dxfId="1193" priority="500" operator="equal">
      <formula>"Dégradation"</formula>
    </cfRule>
    <cfRule type="cellIs" dxfId="1192" priority="501" operator="equal">
      <formula>"Stabilité"</formula>
    </cfRule>
    <cfRule type="cellIs" dxfId="1191" priority="502" operator="equal">
      <formula>"Amélioration"</formula>
    </cfRule>
  </conditionalFormatting>
  <conditionalFormatting sqref="D59">
    <cfRule type="cellIs" dxfId="1190" priority="499" operator="equal">
      <formula>"oui"</formula>
    </cfRule>
  </conditionalFormatting>
  <conditionalFormatting sqref="R59">
    <cfRule type="cellIs" dxfId="1189" priority="493" operator="equal">
      <formula>"Dégradation"</formula>
    </cfRule>
    <cfRule type="cellIs" dxfId="1188" priority="494" operator="equal">
      <formula>"Stabilité"</formula>
    </cfRule>
    <cfRule type="cellIs" dxfId="1187" priority="495" operator="equal">
      <formula>"Amélioration"</formula>
    </cfRule>
  </conditionalFormatting>
  <conditionalFormatting sqref="B59">
    <cfRule type="duplicateValues" dxfId="1186" priority="508"/>
  </conditionalFormatting>
  <conditionalFormatting sqref="F8:K8">
    <cfRule type="cellIs" dxfId="1185" priority="483" operator="equal">
      <formula>"5 : très fort"</formula>
    </cfRule>
    <cfRule type="cellIs" dxfId="1184" priority="484" operator="equal">
      <formula>"4 : fort"</formula>
    </cfRule>
    <cfRule type="cellIs" dxfId="1183" priority="485" operator="equal">
      <formula>"3 : moyen"</formula>
    </cfRule>
    <cfRule type="cellIs" dxfId="1182" priority="486" operator="equal">
      <formula>"2 : faible"</formula>
    </cfRule>
    <cfRule type="cellIs" dxfId="1181" priority="487" operator="equal">
      <formula>"1 : très faible ou nulle"</formula>
    </cfRule>
  </conditionalFormatting>
  <conditionalFormatting sqref="F37:K37">
    <cfRule type="cellIs" dxfId="1180" priority="477" operator="equal">
      <formula>"5 : très fort"</formula>
    </cfRule>
    <cfRule type="cellIs" dxfId="1179" priority="478" operator="equal">
      <formula>"4 : fort"</formula>
    </cfRule>
    <cfRule type="cellIs" dxfId="1178" priority="479" operator="equal">
      <formula>"3 : moyen"</formula>
    </cfRule>
    <cfRule type="cellIs" dxfId="1177" priority="480" operator="equal">
      <formula>"2 : faible"</formula>
    </cfRule>
    <cfRule type="cellIs" dxfId="1176" priority="481" operator="equal">
      <formula>"1 : très faible ou nulle"</formula>
    </cfRule>
  </conditionalFormatting>
  <conditionalFormatting sqref="D37">
    <cfRule type="cellIs" dxfId="1175" priority="473" operator="equal">
      <formula>"oui"</formula>
    </cfRule>
  </conditionalFormatting>
  <conditionalFormatting sqref="B37">
    <cfRule type="duplicateValues" dxfId="1174" priority="482"/>
  </conditionalFormatting>
  <conditionalFormatting sqref="F61:K61">
    <cfRule type="cellIs" dxfId="1173" priority="467" operator="equal">
      <formula>"5 : très fort"</formula>
    </cfRule>
    <cfRule type="cellIs" dxfId="1172" priority="468" operator="equal">
      <formula>"4 : fort"</formula>
    </cfRule>
    <cfRule type="cellIs" dxfId="1171" priority="469" operator="equal">
      <formula>"3 : moyen"</formula>
    </cfRule>
    <cfRule type="cellIs" dxfId="1170" priority="470" operator="equal">
      <formula>"2 : faible"</formula>
    </cfRule>
    <cfRule type="cellIs" dxfId="1169" priority="471" operator="equal">
      <formula>"1 : très faible ou nulle"</formula>
    </cfRule>
  </conditionalFormatting>
  <conditionalFormatting sqref="O61 R61 M61">
    <cfRule type="cellIs" dxfId="1168" priority="464" operator="equal">
      <formula>"Dégradation"</formula>
    </cfRule>
    <cfRule type="cellIs" dxfId="1167" priority="465" operator="equal">
      <formula>"Stabilité"</formula>
    </cfRule>
    <cfRule type="cellIs" dxfId="1166" priority="466" operator="equal">
      <formula>"Amélioration"</formula>
    </cfRule>
  </conditionalFormatting>
  <conditionalFormatting sqref="D61">
    <cfRule type="cellIs" dxfId="1165" priority="463" operator="equal">
      <formula>"oui"</formula>
    </cfRule>
  </conditionalFormatting>
  <conditionalFormatting sqref="B61">
    <cfRule type="duplicateValues" dxfId="1164" priority="472"/>
  </conditionalFormatting>
  <conditionalFormatting sqref="F62:K62">
    <cfRule type="cellIs" dxfId="1163" priority="457" operator="equal">
      <formula>"5 : très fort"</formula>
    </cfRule>
    <cfRule type="cellIs" dxfId="1162" priority="458" operator="equal">
      <formula>"4 : fort"</formula>
    </cfRule>
    <cfRule type="cellIs" dxfId="1161" priority="459" operator="equal">
      <formula>"3 : moyen"</formula>
    </cfRule>
    <cfRule type="cellIs" dxfId="1160" priority="460" operator="equal">
      <formula>"2 : faible"</formula>
    </cfRule>
    <cfRule type="cellIs" dxfId="1159" priority="461" operator="equal">
      <formula>"1 : très faible ou nulle"</formula>
    </cfRule>
  </conditionalFormatting>
  <conditionalFormatting sqref="R62">
    <cfRule type="cellIs" dxfId="1158" priority="454" operator="equal">
      <formula>"Dégradation"</formula>
    </cfRule>
    <cfRule type="cellIs" dxfId="1157" priority="455" operator="equal">
      <formula>"Stabilité"</formula>
    </cfRule>
    <cfRule type="cellIs" dxfId="1156" priority="456" operator="equal">
      <formula>"Amélioration"</formula>
    </cfRule>
  </conditionalFormatting>
  <conditionalFormatting sqref="D62">
    <cfRule type="cellIs" dxfId="1155" priority="453" operator="equal">
      <formula>"oui"</formula>
    </cfRule>
  </conditionalFormatting>
  <conditionalFormatting sqref="B62">
    <cfRule type="duplicateValues" dxfId="1154" priority="462"/>
  </conditionalFormatting>
  <conditionalFormatting sqref="F68:K68">
    <cfRule type="cellIs" dxfId="1153" priority="447" operator="equal">
      <formula>"5 : très fort"</formula>
    </cfRule>
    <cfRule type="cellIs" dxfId="1152" priority="448" operator="equal">
      <formula>"4 : fort"</formula>
    </cfRule>
    <cfRule type="cellIs" dxfId="1151" priority="449" operator="equal">
      <formula>"3 : moyen"</formula>
    </cfRule>
    <cfRule type="cellIs" dxfId="1150" priority="450" operator="equal">
      <formula>"2 : faible"</formula>
    </cfRule>
    <cfRule type="cellIs" dxfId="1149" priority="451" operator="equal">
      <formula>"1 : très faible ou nulle"</formula>
    </cfRule>
  </conditionalFormatting>
  <conditionalFormatting sqref="D68:D69">
    <cfRule type="cellIs" dxfId="1148" priority="446" operator="equal">
      <formula>"oui"</formula>
    </cfRule>
  </conditionalFormatting>
  <conditionalFormatting sqref="O68:O69 R68:R69">
    <cfRule type="cellIs" dxfId="1147" priority="443" operator="equal">
      <formula>"Dégradation"</formula>
    </cfRule>
    <cfRule type="cellIs" dxfId="1146" priority="444" operator="equal">
      <formula>"Stabilité"</formula>
    </cfRule>
    <cfRule type="cellIs" dxfId="1145" priority="445" operator="equal">
      <formula>"Amélioration"</formula>
    </cfRule>
  </conditionalFormatting>
  <conditionalFormatting sqref="M68">
    <cfRule type="cellIs" dxfId="1144" priority="440" operator="equal">
      <formula>"Dégradation"</formula>
    </cfRule>
    <cfRule type="cellIs" dxfId="1143" priority="441" operator="equal">
      <formula>"Stabilité"</formula>
    </cfRule>
    <cfRule type="cellIs" dxfId="1142" priority="442" operator="equal">
      <formula>"Amélioration"</formula>
    </cfRule>
  </conditionalFormatting>
  <conditionalFormatting sqref="B68:B69">
    <cfRule type="duplicateValues" dxfId="1141" priority="452"/>
  </conditionalFormatting>
  <conditionalFormatting sqref="F69:K69">
    <cfRule type="cellIs" dxfId="1140" priority="435" operator="equal">
      <formula>"5 : très fort"</formula>
    </cfRule>
    <cfRule type="cellIs" dxfId="1139" priority="436" operator="equal">
      <formula>"4 : fort"</formula>
    </cfRule>
    <cfRule type="cellIs" dxfId="1138" priority="437" operator="equal">
      <formula>"3 : moyen"</formula>
    </cfRule>
    <cfRule type="cellIs" dxfId="1137" priority="438" operator="equal">
      <formula>"2 : faible"</formula>
    </cfRule>
    <cfRule type="cellIs" dxfId="1136" priority="439" operator="equal">
      <formula>"1 : très faible ou nulle"</formula>
    </cfRule>
  </conditionalFormatting>
  <conditionalFormatting sqref="M69">
    <cfRule type="cellIs" dxfId="1135" priority="432" operator="equal">
      <formula>"Dégradation"</formula>
    </cfRule>
    <cfRule type="cellIs" dxfId="1134" priority="433" operator="equal">
      <formula>"Stabilité"</formula>
    </cfRule>
    <cfRule type="cellIs" dxfId="1133" priority="434" operator="equal">
      <formula>"Amélioration"</formula>
    </cfRule>
  </conditionalFormatting>
  <conditionalFormatting sqref="F73:K73">
    <cfRule type="cellIs" dxfId="1132" priority="426" operator="equal">
      <formula>"5 : très fort"</formula>
    </cfRule>
    <cfRule type="cellIs" dxfId="1131" priority="427" operator="equal">
      <formula>"4 : fort"</formula>
    </cfRule>
    <cfRule type="cellIs" dxfId="1130" priority="428" operator="equal">
      <formula>"3 : moyen"</formula>
    </cfRule>
    <cfRule type="cellIs" dxfId="1129" priority="429" operator="equal">
      <formula>"2 : faible"</formula>
    </cfRule>
    <cfRule type="cellIs" dxfId="1128" priority="430" operator="equal">
      <formula>"1 : très faible ou nulle"</formula>
    </cfRule>
  </conditionalFormatting>
  <conditionalFormatting sqref="O73 M73 R73">
    <cfRule type="cellIs" dxfId="1127" priority="423" operator="equal">
      <formula>"Dégradation"</formula>
    </cfRule>
    <cfRule type="cellIs" dxfId="1126" priority="424" operator="equal">
      <formula>"Stabilité"</formula>
    </cfRule>
    <cfRule type="cellIs" dxfId="1125" priority="425" operator="equal">
      <formula>"Amélioration"</formula>
    </cfRule>
  </conditionalFormatting>
  <conditionalFormatting sqref="D73">
    <cfRule type="cellIs" dxfId="1124" priority="422" operator="equal">
      <formula>"oui"</formula>
    </cfRule>
  </conditionalFormatting>
  <conditionalFormatting sqref="B73">
    <cfRule type="duplicateValues" dxfId="1123" priority="431"/>
  </conditionalFormatting>
  <conditionalFormatting sqref="B75">
    <cfRule type="duplicateValues" dxfId="1122" priority="415"/>
  </conditionalFormatting>
  <conditionalFormatting sqref="B75">
    <cfRule type="duplicateValues" dxfId="1121" priority="416"/>
  </conditionalFormatting>
  <conditionalFormatting sqref="F75:K75">
    <cfRule type="cellIs" dxfId="1120" priority="410" operator="equal">
      <formula>"5 : très fort"</formula>
    </cfRule>
    <cfRule type="cellIs" dxfId="1119" priority="411" operator="equal">
      <formula>"4 : fort"</formula>
    </cfRule>
    <cfRule type="cellIs" dxfId="1118" priority="412" operator="equal">
      <formula>"3 : moyen"</formula>
    </cfRule>
    <cfRule type="cellIs" dxfId="1117" priority="413" operator="equal">
      <formula>"2 : faible"</formula>
    </cfRule>
    <cfRule type="cellIs" dxfId="1116" priority="414" operator="equal">
      <formula>"1 : très faible ou nulle"</formula>
    </cfRule>
  </conditionalFormatting>
  <conditionalFormatting sqref="D75">
    <cfRule type="cellIs" dxfId="1115" priority="409" operator="equal">
      <formula>"oui"</formula>
    </cfRule>
  </conditionalFormatting>
  <conditionalFormatting sqref="O75 M75 R75">
    <cfRule type="cellIs" dxfId="1114" priority="406" operator="equal">
      <formula>"Dégradation"</formula>
    </cfRule>
    <cfRule type="cellIs" dxfId="1113" priority="407" operator="equal">
      <formula>"Stabilité"</formula>
    </cfRule>
    <cfRule type="cellIs" dxfId="1112" priority="408" operator="equal">
      <formula>"Amélioration"</formula>
    </cfRule>
  </conditionalFormatting>
  <conditionalFormatting sqref="B78">
    <cfRule type="duplicateValues" dxfId="1111" priority="398"/>
  </conditionalFormatting>
  <conditionalFormatting sqref="F78:K78">
    <cfRule type="cellIs" dxfId="1110" priority="393" operator="equal">
      <formula>"5 : très fort"</formula>
    </cfRule>
    <cfRule type="cellIs" dxfId="1109" priority="394" operator="equal">
      <formula>"4 : fort"</formula>
    </cfRule>
    <cfRule type="cellIs" dxfId="1108" priority="395" operator="equal">
      <formula>"3 : moyen"</formula>
    </cfRule>
    <cfRule type="cellIs" dxfId="1107" priority="396" operator="equal">
      <formula>"2 : faible"</formula>
    </cfRule>
    <cfRule type="cellIs" dxfId="1106" priority="397" operator="equal">
      <formula>"1 : très faible ou nulle"</formula>
    </cfRule>
  </conditionalFormatting>
  <conditionalFormatting sqref="M78 R78">
    <cfRule type="cellIs" dxfId="1105" priority="390" operator="equal">
      <formula>"Dégradation"</formula>
    </cfRule>
    <cfRule type="cellIs" dxfId="1104" priority="391" operator="equal">
      <formula>"Stabilité"</formula>
    </cfRule>
    <cfRule type="cellIs" dxfId="1103" priority="392" operator="equal">
      <formula>"Amélioration"</formula>
    </cfRule>
  </conditionalFormatting>
  <conditionalFormatting sqref="D78">
    <cfRule type="cellIs" dxfId="1102" priority="389" operator="equal">
      <formula>"oui"</formula>
    </cfRule>
  </conditionalFormatting>
  <conditionalFormatting sqref="B78">
    <cfRule type="duplicateValues" dxfId="1101" priority="399"/>
  </conditionalFormatting>
  <conditionalFormatting sqref="F25:K25">
    <cfRule type="cellIs" dxfId="1100" priority="383" operator="equal">
      <formula>"5 : très fort"</formula>
    </cfRule>
    <cfRule type="cellIs" dxfId="1099" priority="384" operator="equal">
      <formula>"4 : fort"</formula>
    </cfRule>
    <cfRule type="cellIs" dxfId="1098" priority="385" operator="equal">
      <formula>"3 : moyen"</formula>
    </cfRule>
    <cfRule type="cellIs" dxfId="1097" priority="386" operator="equal">
      <formula>"2 : faible"</formula>
    </cfRule>
    <cfRule type="cellIs" dxfId="1096" priority="387" operator="equal">
      <formula>"1 : très faible ou nulle"</formula>
    </cfRule>
  </conditionalFormatting>
  <conditionalFormatting sqref="B25">
    <cfRule type="duplicateValues" dxfId="1095" priority="388"/>
  </conditionalFormatting>
  <conditionalFormatting sqref="F31:K31">
    <cfRule type="cellIs" dxfId="1094" priority="373" operator="equal">
      <formula>"5 : très fort"</formula>
    </cfRule>
    <cfRule type="cellIs" dxfId="1093" priority="374" operator="equal">
      <formula>"4 : fort"</formula>
    </cfRule>
    <cfRule type="cellIs" dxfId="1092" priority="375" operator="equal">
      <formula>"3 : moyen"</formula>
    </cfRule>
    <cfRule type="cellIs" dxfId="1091" priority="376" operator="equal">
      <formula>"2 : faible"</formula>
    </cfRule>
    <cfRule type="cellIs" dxfId="1090" priority="377" operator="equal">
      <formula>"1 : très faible ou nulle"</formula>
    </cfRule>
  </conditionalFormatting>
  <conditionalFormatting sqref="B31">
    <cfRule type="duplicateValues" dxfId="1089" priority="378"/>
  </conditionalFormatting>
  <conditionalFormatting sqref="F33:K33">
    <cfRule type="cellIs" dxfId="1088" priority="363" operator="equal">
      <formula>"5 : très fort"</formula>
    </cfRule>
    <cfRule type="cellIs" dxfId="1087" priority="364" operator="equal">
      <formula>"4 : fort"</formula>
    </cfRule>
    <cfRule type="cellIs" dxfId="1086" priority="365" operator="equal">
      <formula>"3 : moyen"</formula>
    </cfRule>
    <cfRule type="cellIs" dxfId="1085" priority="366" operator="equal">
      <formula>"2 : faible"</formula>
    </cfRule>
    <cfRule type="cellIs" dxfId="1084" priority="367" operator="equal">
      <formula>"1 : très faible ou nulle"</formula>
    </cfRule>
  </conditionalFormatting>
  <conditionalFormatting sqref="D33">
    <cfRule type="cellIs" dxfId="1083" priority="359" operator="equal">
      <formula>"oui"</formula>
    </cfRule>
  </conditionalFormatting>
  <conditionalFormatting sqref="B33">
    <cfRule type="duplicateValues" dxfId="1082" priority="368"/>
  </conditionalFormatting>
  <conditionalFormatting sqref="F42:K42">
    <cfRule type="cellIs" dxfId="1081" priority="353" operator="equal">
      <formula>"5 : très fort"</formula>
    </cfRule>
    <cfRule type="cellIs" dxfId="1080" priority="354" operator="equal">
      <formula>"4 : fort"</formula>
    </cfRule>
    <cfRule type="cellIs" dxfId="1079" priority="355" operator="equal">
      <formula>"3 : moyen"</formula>
    </cfRule>
    <cfRule type="cellIs" dxfId="1078" priority="356" operator="equal">
      <formula>"2 : faible"</formula>
    </cfRule>
    <cfRule type="cellIs" dxfId="1077" priority="357" operator="equal">
      <formula>"1 : très faible ou nulle"</formula>
    </cfRule>
  </conditionalFormatting>
  <conditionalFormatting sqref="D42:D43">
    <cfRule type="cellIs" dxfId="1076" priority="349" operator="equal">
      <formula>"oui"</formula>
    </cfRule>
  </conditionalFormatting>
  <conditionalFormatting sqref="B42">
    <cfRule type="duplicateValues" dxfId="1075" priority="358"/>
  </conditionalFormatting>
  <conditionalFormatting sqref="F43:K43">
    <cfRule type="cellIs" dxfId="1074" priority="343" operator="equal">
      <formula>"5 : très fort"</formula>
    </cfRule>
    <cfRule type="cellIs" dxfId="1073" priority="344" operator="equal">
      <formula>"4 : fort"</formula>
    </cfRule>
    <cfRule type="cellIs" dxfId="1072" priority="345" operator="equal">
      <formula>"3 : moyen"</formula>
    </cfRule>
    <cfRule type="cellIs" dxfId="1071" priority="346" operator="equal">
      <formula>"2 : faible"</formula>
    </cfRule>
    <cfRule type="cellIs" dxfId="1070" priority="347" operator="equal">
      <formula>"1 : très faible ou nulle"</formula>
    </cfRule>
  </conditionalFormatting>
  <conditionalFormatting sqref="B43">
    <cfRule type="duplicateValues" dxfId="1069" priority="348"/>
  </conditionalFormatting>
  <conditionalFormatting sqref="F45:K45">
    <cfRule type="cellIs" dxfId="1068" priority="333" operator="equal">
      <formula>"5 : très fort"</formula>
    </cfRule>
    <cfRule type="cellIs" dxfId="1067" priority="334" operator="equal">
      <formula>"4 : fort"</formula>
    </cfRule>
    <cfRule type="cellIs" dxfId="1066" priority="335" operator="equal">
      <formula>"3 : moyen"</formula>
    </cfRule>
    <cfRule type="cellIs" dxfId="1065" priority="336" operator="equal">
      <formula>"2 : faible"</formula>
    </cfRule>
    <cfRule type="cellIs" dxfId="1064" priority="337" operator="equal">
      <formula>"1 : très faible ou nulle"</formula>
    </cfRule>
  </conditionalFormatting>
  <conditionalFormatting sqref="D45">
    <cfRule type="cellIs" dxfId="1063" priority="329" operator="equal">
      <formula>"oui"</formula>
    </cfRule>
  </conditionalFormatting>
  <conditionalFormatting sqref="B45">
    <cfRule type="duplicateValues" dxfId="1062" priority="338"/>
  </conditionalFormatting>
  <conditionalFormatting sqref="F50:K50">
    <cfRule type="cellIs" dxfId="1061" priority="323" operator="equal">
      <formula>"5 : très fort"</formula>
    </cfRule>
    <cfRule type="cellIs" dxfId="1060" priority="324" operator="equal">
      <formula>"4 : fort"</formula>
    </cfRule>
    <cfRule type="cellIs" dxfId="1059" priority="325" operator="equal">
      <formula>"3 : moyen"</formula>
    </cfRule>
    <cfRule type="cellIs" dxfId="1058" priority="326" operator="equal">
      <formula>"2 : faible"</formula>
    </cfRule>
    <cfRule type="cellIs" dxfId="1057" priority="327" operator="equal">
      <formula>"1 : très faible ou nulle"</formula>
    </cfRule>
  </conditionalFormatting>
  <conditionalFormatting sqref="D50">
    <cfRule type="cellIs" dxfId="1056" priority="319" operator="equal">
      <formula>"oui"</formula>
    </cfRule>
  </conditionalFormatting>
  <conditionalFormatting sqref="B50">
    <cfRule type="duplicateValues" dxfId="1055" priority="328"/>
  </conditionalFormatting>
  <conditionalFormatting sqref="F54:K54">
    <cfRule type="cellIs" dxfId="1054" priority="313" operator="equal">
      <formula>"5 : très fort"</formula>
    </cfRule>
    <cfRule type="cellIs" dxfId="1053" priority="314" operator="equal">
      <formula>"4 : fort"</formula>
    </cfRule>
    <cfRule type="cellIs" dxfId="1052" priority="315" operator="equal">
      <formula>"3 : moyen"</formula>
    </cfRule>
    <cfRule type="cellIs" dxfId="1051" priority="316" operator="equal">
      <formula>"2 : faible"</formula>
    </cfRule>
    <cfRule type="cellIs" dxfId="1050" priority="317" operator="equal">
      <formula>"1 : très faible ou nulle"</formula>
    </cfRule>
  </conditionalFormatting>
  <conditionalFormatting sqref="D54">
    <cfRule type="cellIs" dxfId="1049" priority="309" operator="equal">
      <formula>"oui"</formula>
    </cfRule>
  </conditionalFormatting>
  <conditionalFormatting sqref="B54">
    <cfRule type="duplicateValues" dxfId="1048" priority="318"/>
  </conditionalFormatting>
  <conditionalFormatting sqref="F55:K55">
    <cfRule type="cellIs" dxfId="1047" priority="303" operator="equal">
      <formula>"5 : très fort"</formula>
    </cfRule>
    <cfRule type="cellIs" dxfId="1046" priority="304" operator="equal">
      <formula>"4 : fort"</formula>
    </cfRule>
    <cfRule type="cellIs" dxfId="1045" priority="305" operator="equal">
      <formula>"3 : moyen"</formula>
    </cfRule>
    <cfRule type="cellIs" dxfId="1044" priority="306" operator="equal">
      <formula>"2 : faible"</formula>
    </cfRule>
    <cfRule type="cellIs" dxfId="1043" priority="307" operator="equal">
      <formula>"1 : très faible ou nulle"</formula>
    </cfRule>
  </conditionalFormatting>
  <conditionalFormatting sqref="D55">
    <cfRule type="cellIs" dxfId="1042" priority="299" operator="equal">
      <formula>"oui"</formula>
    </cfRule>
  </conditionalFormatting>
  <conditionalFormatting sqref="B55">
    <cfRule type="duplicateValues" dxfId="1041" priority="308"/>
  </conditionalFormatting>
  <conditionalFormatting sqref="F66:K66">
    <cfRule type="cellIs" dxfId="1040" priority="293" operator="equal">
      <formula>"5 : très fort"</formula>
    </cfRule>
    <cfRule type="cellIs" dxfId="1039" priority="294" operator="equal">
      <formula>"4 : fort"</formula>
    </cfRule>
    <cfRule type="cellIs" dxfId="1038" priority="295" operator="equal">
      <formula>"3 : moyen"</formula>
    </cfRule>
    <cfRule type="cellIs" dxfId="1037" priority="296" operator="equal">
      <formula>"2 : faible"</formula>
    </cfRule>
    <cfRule type="cellIs" dxfId="1036" priority="297" operator="equal">
      <formula>"1 : très faible ou nulle"</formula>
    </cfRule>
  </conditionalFormatting>
  <conditionalFormatting sqref="B66">
    <cfRule type="duplicateValues" dxfId="1035" priority="298"/>
  </conditionalFormatting>
  <conditionalFormatting sqref="F70:K70">
    <cfRule type="cellIs" dxfId="1034" priority="283" operator="equal">
      <formula>"5 : très fort"</formula>
    </cfRule>
    <cfRule type="cellIs" dxfId="1033" priority="284" operator="equal">
      <formula>"4 : fort"</formula>
    </cfRule>
    <cfRule type="cellIs" dxfId="1032" priority="285" operator="equal">
      <formula>"3 : moyen"</formula>
    </cfRule>
    <cfRule type="cellIs" dxfId="1031" priority="286" operator="equal">
      <formula>"2 : faible"</formula>
    </cfRule>
    <cfRule type="cellIs" dxfId="1030" priority="287" operator="equal">
      <formula>"1 : très faible ou nulle"</formula>
    </cfRule>
  </conditionalFormatting>
  <conditionalFormatting sqref="D70">
    <cfRule type="cellIs" dxfId="1029" priority="279" operator="equal">
      <formula>"oui"</formula>
    </cfRule>
  </conditionalFormatting>
  <conditionalFormatting sqref="B70">
    <cfRule type="duplicateValues" dxfId="1028" priority="288"/>
  </conditionalFormatting>
  <conditionalFormatting sqref="O25">
    <cfRule type="cellIs" dxfId="1027" priority="276" operator="equal">
      <formula>"Dégradation"</formula>
    </cfRule>
    <cfRule type="cellIs" dxfId="1026" priority="277" operator="equal">
      <formula>"Stabilité"</formula>
    </cfRule>
    <cfRule type="cellIs" dxfId="1025" priority="278" operator="equal">
      <formula>"Amélioration"</formula>
    </cfRule>
  </conditionalFormatting>
  <conditionalFormatting sqref="M25">
    <cfRule type="cellIs" dxfId="1024" priority="273" operator="equal">
      <formula>"Dégradation"</formula>
    </cfRule>
    <cfRule type="cellIs" dxfId="1023" priority="274" operator="equal">
      <formula>"Stabilité"</formula>
    </cfRule>
    <cfRule type="cellIs" dxfId="1022" priority="275" operator="equal">
      <formula>"Amélioration"</formula>
    </cfRule>
  </conditionalFormatting>
  <conditionalFormatting sqref="O31">
    <cfRule type="cellIs" dxfId="1021" priority="270" operator="equal">
      <formula>"Dégradation"</formula>
    </cfRule>
    <cfRule type="cellIs" dxfId="1020" priority="271" operator="equal">
      <formula>"Stabilité"</formula>
    </cfRule>
    <cfRule type="cellIs" dxfId="1019" priority="272" operator="equal">
      <formula>"Amélioration"</formula>
    </cfRule>
  </conditionalFormatting>
  <conditionalFormatting sqref="M31">
    <cfRule type="cellIs" dxfId="1018" priority="267" operator="equal">
      <formula>"Dégradation"</formula>
    </cfRule>
    <cfRule type="cellIs" dxfId="1017" priority="268" operator="equal">
      <formula>"Stabilité"</formula>
    </cfRule>
    <cfRule type="cellIs" dxfId="1016" priority="269" operator="equal">
      <formula>"Amélioration"</formula>
    </cfRule>
  </conditionalFormatting>
  <conditionalFormatting sqref="O33">
    <cfRule type="cellIs" dxfId="1015" priority="264" operator="equal">
      <formula>"Dégradation"</formula>
    </cfRule>
    <cfRule type="cellIs" dxfId="1014" priority="265" operator="equal">
      <formula>"Stabilité"</formula>
    </cfRule>
    <cfRule type="cellIs" dxfId="1013" priority="266" operator="equal">
      <formula>"Amélioration"</formula>
    </cfRule>
  </conditionalFormatting>
  <conditionalFormatting sqref="O37">
    <cfRule type="cellIs" dxfId="1012" priority="261" operator="equal">
      <formula>"Dégradation"</formula>
    </cfRule>
    <cfRule type="cellIs" dxfId="1011" priority="262" operator="equal">
      <formula>"Stabilité"</formula>
    </cfRule>
    <cfRule type="cellIs" dxfId="1010" priority="263" operator="equal">
      <formula>"Amélioration"</formula>
    </cfRule>
  </conditionalFormatting>
  <conditionalFormatting sqref="M37">
    <cfRule type="cellIs" dxfId="1009" priority="258" operator="equal">
      <formula>"Dégradation"</formula>
    </cfRule>
    <cfRule type="cellIs" dxfId="1008" priority="259" operator="equal">
      <formula>"Stabilité"</formula>
    </cfRule>
    <cfRule type="cellIs" dxfId="1007" priority="260" operator="equal">
      <formula>"Amélioration"</formula>
    </cfRule>
  </conditionalFormatting>
  <conditionalFormatting sqref="O50">
    <cfRule type="cellIs" dxfId="1006" priority="252" operator="equal">
      <formula>"Dégradation"</formula>
    </cfRule>
    <cfRule type="cellIs" dxfId="1005" priority="253" operator="equal">
      <formula>"Stabilité"</formula>
    </cfRule>
    <cfRule type="cellIs" dxfId="1004" priority="254" operator="equal">
      <formula>"Amélioration"</formula>
    </cfRule>
  </conditionalFormatting>
  <conditionalFormatting sqref="O55">
    <cfRule type="cellIs" dxfId="1003" priority="249" operator="equal">
      <formula>"Dégradation"</formula>
    </cfRule>
    <cfRule type="cellIs" dxfId="1002" priority="250" operator="equal">
      <formula>"Stabilité"</formula>
    </cfRule>
    <cfRule type="cellIs" dxfId="1001" priority="251" operator="equal">
      <formula>"Amélioration"</formula>
    </cfRule>
  </conditionalFormatting>
  <conditionalFormatting sqref="O54">
    <cfRule type="cellIs" dxfId="1000" priority="246" operator="equal">
      <formula>"Dégradation"</formula>
    </cfRule>
    <cfRule type="cellIs" dxfId="999" priority="247" operator="equal">
      <formula>"Stabilité"</formula>
    </cfRule>
    <cfRule type="cellIs" dxfId="998" priority="248" operator="equal">
      <formula>"Amélioration"</formula>
    </cfRule>
  </conditionalFormatting>
  <conditionalFormatting sqref="O41:O43">
    <cfRule type="cellIs" dxfId="997" priority="243" operator="equal">
      <formula>"Dégradation"</formula>
    </cfRule>
    <cfRule type="cellIs" dxfId="996" priority="244" operator="equal">
      <formula>"Stabilité"</formula>
    </cfRule>
    <cfRule type="cellIs" dxfId="995" priority="245" operator="equal">
      <formula>"Amélioration"</formula>
    </cfRule>
  </conditionalFormatting>
  <conditionalFormatting sqref="O70">
    <cfRule type="cellIs" dxfId="994" priority="237" operator="equal">
      <formula>"Dégradation"</formula>
    </cfRule>
    <cfRule type="cellIs" dxfId="993" priority="238" operator="equal">
      <formula>"Stabilité"</formula>
    </cfRule>
    <cfRule type="cellIs" dxfId="992" priority="239" operator="equal">
      <formula>"Amélioration"</formula>
    </cfRule>
  </conditionalFormatting>
  <conditionalFormatting sqref="O78">
    <cfRule type="cellIs" dxfId="991" priority="234" operator="equal">
      <formula>"Dégradation"</formula>
    </cfRule>
    <cfRule type="cellIs" dxfId="990" priority="235" operator="equal">
      <formula>"Stabilité"</formula>
    </cfRule>
    <cfRule type="cellIs" dxfId="989" priority="236" operator="equal">
      <formula>"Amélioration"</formula>
    </cfRule>
  </conditionalFormatting>
  <conditionalFormatting sqref="M41:M43">
    <cfRule type="cellIs" dxfId="988" priority="231" operator="equal">
      <formula>"Dégradation"</formula>
    </cfRule>
    <cfRule type="cellIs" dxfId="987" priority="232" operator="equal">
      <formula>"Stabilité"</formula>
    </cfRule>
    <cfRule type="cellIs" dxfId="986" priority="233" operator="equal">
      <formula>"Amélioration"</formula>
    </cfRule>
  </conditionalFormatting>
  <conditionalFormatting sqref="M45">
    <cfRule type="cellIs" dxfId="985" priority="228" operator="equal">
      <formula>"Dégradation"</formula>
    </cfRule>
    <cfRule type="cellIs" dxfId="984" priority="229" operator="equal">
      <formula>"Stabilité"</formula>
    </cfRule>
    <cfRule type="cellIs" dxfId="983" priority="230" operator="equal">
      <formula>"Amélioration"</formula>
    </cfRule>
  </conditionalFormatting>
  <conditionalFormatting sqref="M54">
    <cfRule type="cellIs" dxfId="982" priority="225" operator="equal">
      <formula>"Dégradation"</formula>
    </cfRule>
    <cfRule type="cellIs" dxfId="981" priority="226" operator="equal">
      <formula>"Stabilité"</formula>
    </cfRule>
    <cfRule type="cellIs" dxfId="980" priority="227" operator="equal">
      <formula>"Amélioration"</formula>
    </cfRule>
  </conditionalFormatting>
  <conditionalFormatting sqref="M50">
    <cfRule type="cellIs" dxfId="979" priority="222" operator="equal">
      <formula>"Dégradation"</formula>
    </cfRule>
    <cfRule type="cellIs" dxfId="978" priority="223" operator="equal">
      <formula>"Stabilité"</formula>
    </cfRule>
    <cfRule type="cellIs" dxfId="977" priority="224" operator="equal">
      <formula>"Amélioration"</formula>
    </cfRule>
  </conditionalFormatting>
  <conditionalFormatting sqref="M55">
    <cfRule type="cellIs" dxfId="976" priority="219" operator="equal">
      <formula>"Dégradation"</formula>
    </cfRule>
    <cfRule type="cellIs" dxfId="975" priority="220" operator="equal">
      <formula>"Stabilité"</formula>
    </cfRule>
    <cfRule type="cellIs" dxfId="974" priority="221" operator="equal">
      <formula>"Amélioration"</formula>
    </cfRule>
  </conditionalFormatting>
  <conditionalFormatting sqref="M62">
    <cfRule type="cellIs" dxfId="973" priority="216" operator="equal">
      <formula>"Dégradation"</formula>
    </cfRule>
    <cfRule type="cellIs" dxfId="972" priority="217" operator="equal">
      <formula>"Stabilité"</formula>
    </cfRule>
    <cfRule type="cellIs" dxfId="971" priority="218" operator="equal">
      <formula>"Amélioration"</formula>
    </cfRule>
  </conditionalFormatting>
  <conditionalFormatting sqref="M70">
    <cfRule type="cellIs" dxfId="970" priority="210" operator="equal">
      <formula>"Dégradation"</formula>
    </cfRule>
    <cfRule type="cellIs" dxfId="969" priority="211" operator="equal">
      <formula>"Stabilité"</formula>
    </cfRule>
    <cfRule type="cellIs" dxfId="968" priority="212" operator="equal">
      <formula>"Amélioration"</formula>
    </cfRule>
  </conditionalFormatting>
  <conditionalFormatting sqref="R25">
    <cfRule type="cellIs" dxfId="967" priority="207" operator="equal">
      <formula>"Dégradation"</formula>
    </cfRule>
    <cfRule type="cellIs" dxfId="966" priority="208" operator="equal">
      <formula>"Stabilité"</formula>
    </cfRule>
    <cfRule type="cellIs" dxfId="965" priority="209" operator="equal">
      <formula>"Amélioration"</formula>
    </cfRule>
  </conditionalFormatting>
  <conditionalFormatting sqref="R31">
    <cfRule type="cellIs" dxfId="964" priority="204" operator="equal">
      <formula>"Dégradation"</formula>
    </cfRule>
    <cfRule type="cellIs" dxfId="963" priority="205" operator="equal">
      <formula>"Stabilité"</formula>
    </cfRule>
    <cfRule type="cellIs" dxfId="962" priority="206" operator="equal">
      <formula>"Amélioration"</formula>
    </cfRule>
  </conditionalFormatting>
  <conditionalFormatting sqref="M33">
    <cfRule type="cellIs" dxfId="961" priority="201" operator="equal">
      <formula>"Dégradation"</formula>
    </cfRule>
    <cfRule type="cellIs" dxfId="960" priority="202" operator="equal">
      <formula>"Stabilité"</formula>
    </cfRule>
    <cfRule type="cellIs" dxfId="959" priority="203" operator="equal">
      <formula>"Amélioration"</formula>
    </cfRule>
  </conditionalFormatting>
  <conditionalFormatting sqref="R33">
    <cfRule type="cellIs" dxfId="958" priority="198" operator="equal">
      <formula>"Dégradation"</formula>
    </cfRule>
    <cfRule type="cellIs" dxfId="957" priority="199" operator="equal">
      <formula>"Stabilité"</formula>
    </cfRule>
    <cfRule type="cellIs" dxfId="956" priority="200" operator="equal">
      <formula>"Amélioration"</formula>
    </cfRule>
  </conditionalFormatting>
  <conditionalFormatting sqref="R37">
    <cfRule type="cellIs" dxfId="955" priority="195" operator="equal">
      <formula>"Dégradation"</formula>
    </cfRule>
    <cfRule type="cellIs" dxfId="954" priority="196" operator="equal">
      <formula>"Stabilité"</formula>
    </cfRule>
    <cfRule type="cellIs" dxfId="953" priority="197" operator="equal">
      <formula>"Amélioration"</formula>
    </cfRule>
  </conditionalFormatting>
  <conditionalFormatting sqref="R41">
    <cfRule type="cellIs" dxfId="952" priority="192" operator="equal">
      <formula>"Dégradation"</formula>
    </cfRule>
    <cfRule type="cellIs" dxfId="951" priority="193" operator="equal">
      <formula>"Stabilité"</formula>
    </cfRule>
    <cfRule type="cellIs" dxfId="950" priority="194" operator="equal">
      <formula>"Amélioration"</formula>
    </cfRule>
  </conditionalFormatting>
  <conditionalFormatting sqref="R42">
    <cfRule type="cellIs" dxfId="949" priority="189" operator="equal">
      <formula>"Dégradation"</formula>
    </cfRule>
    <cfRule type="cellIs" dxfId="948" priority="190" operator="equal">
      <formula>"Stabilité"</formula>
    </cfRule>
    <cfRule type="cellIs" dxfId="947" priority="191" operator="equal">
      <formula>"Amélioration"</formula>
    </cfRule>
  </conditionalFormatting>
  <conditionalFormatting sqref="R43">
    <cfRule type="cellIs" dxfId="946" priority="186" operator="equal">
      <formula>"Dégradation"</formula>
    </cfRule>
    <cfRule type="cellIs" dxfId="945" priority="187" operator="equal">
      <formula>"Stabilité"</formula>
    </cfRule>
    <cfRule type="cellIs" dxfId="944" priority="188" operator="equal">
      <formula>"Amélioration"</formula>
    </cfRule>
  </conditionalFormatting>
  <conditionalFormatting sqref="R50">
    <cfRule type="cellIs" dxfId="943" priority="180" operator="equal">
      <formula>"Dégradation"</formula>
    </cfRule>
    <cfRule type="cellIs" dxfId="942" priority="181" operator="equal">
      <formula>"Stabilité"</formula>
    </cfRule>
    <cfRule type="cellIs" dxfId="941" priority="182" operator="equal">
      <formula>"Amélioration"</formula>
    </cfRule>
  </conditionalFormatting>
  <conditionalFormatting sqref="R54">
    <cfRule type="cellIs" dxfId="940" priority="177" operator="equal">
      <formula>"Dégradation"</formula>
    </cfRule>
    <cfRule type="cellIs" dxfId="939" priority="178" operator="equal">
      <formula>"Stabilité"</formula>
    </cfRule>
    <cfRule type="cellIs" dxfId="938" priority="179" operator="equal">
      <formula>"Amélioration"</formula>
    </cfRule>
  </conditionalFormatting>
  <conditionalFormatting sqref="R55">
    <cfRule type="cellIs" dxfId="937" priority="174" operator="equal">
      <formula>"Dégradation"</formula>
    </cfRule>
    <cfRule type="cellIs" dxfId="936" priority="175" operator="equal">
      <formula>"Stabilité"</formula>
    </cfRule>
    <cfRule type="cellIs" dxfId="935" priority="176" operator="equal">
      <formula>"Amélioration"</formula>
    </cfRule>
  </conditionalFormatting>
  <conditionalFormatting sqref="R56">
    <cfRule type="cellIs" dxfId="934" priority="171" operator="equal">
      <formula>"Dégradation"</formula>
    </cfRule>
    <cfRule type="cellIs" dxfId="933" priority="172" operator="equal">
      <formula>"Stabilité"</formula>
    </cfRule>
    <cfRule type="cellIs" dxfId="932" priority="173" operator="equal">
      <formula>"Amélioration"</formula>
    </cfRule>
  </conditionalFormatting>
  <conditionalFormatting sqref="D25">
    <cfRule type="cellIs" dxfId="931" priority="164" operator="equal">
      <formula>"oui"</formula>
    </cfRule>
  </conditionalFormatting>
  <conditionalFormatting sqref="D31">
    <cfRule type="cellIs" dxfId="930" priority="163" operator="equal">
      <formula>"oui"</formula>
    </cfRule>
  </conditionalFormatting>
  <conditionalFormatting sqref="D66">
    <cfRule type="cellIs" dxfId="929" priority="162" operator="equal">
      <formula>"oui"</formula>
    </cfRule>
  </conditionalFormatting>
  <conditionalFormatting sqref="B79">
    <cfRule type="duplicateValues" dxfId="928" priority="160"/>
  </conditionalFormatting>
  <conditionalFormatting sqref="B79">
    <cfRule type="duplicateValues" dxfId="927" priority="161"/>
  </conditionalFormatting>
  <conditionalFormatting sqref="O44">
    <cfRule type="cellIs" dxfId="926" priority="145" operator="equal">
      <formula>"Dégradation"</formula>
    </cfRule>
    <cfRule type="cellIs" dxfId="925" priority="146" operator="equal">
      <formula>"Stabilité"</formula>
    </cfRule>
    <cfRule type="cellIs" dxfId="924" priority="147" operator="equal">
      <formula>"Amélioration"</formula>
    </cfRule>
  </conditionalFormatting>
  <conditionalFormatting sqref="R44">
    <cfRule type="cellIs" dxfId="923" priority="142" operator="equal">
      <formula>"Dégradation"</formula>
    </cfRule>
    <cfRule type="cellIs" dxfId="922" priority="143" operator="equal">
      <formula>"Stabilité"</formula>
    </cfRule>
    <cfRule type="cellIs" dxfId="921" priority="144" operator="equal">
      <formula>"Amélioration"</formula>
    </cfRule>
  </conditionalFormatting>
  <conditionalFormatting sqref="O45">
    <cfRule type="cellIs" dxfId="920" priority="139" operator="equal">
      <formula>"Dégradation"</formula>
    </cfRule>
    <cfRule type="cellIs" dxfId="919" priority="140" operator="equal">
      <formula>"Stabilité"</formula>
    </cfRule>
    <cfRule type="cellIs" dxfId="918" priority="141" operator="equal">
      <formula>"Amélioration"</formula>
    </cfRule>
  </conditionalFormatting>
  <conditionalFormatting sqref="R45">
    <cfRule type="cellIs" dxfId="917" priority="136" operator="equal">
      <formula>"Dégradation"</formula>
    </cfRule>
    <cfRule type="cellIs" dxfId="916" priority="137" operator="equal">
      <formula>"Stabilité"</formula>
    </cfRule>
    <cfRule type="cellIs" dxfId="915" priority="138" operator="equal">
      <formula>"Amélioration"</formula>
    </cfRule>
  </conditionalFormatting>
  <conditionalFormatting sqref="O47">
    <cfRule type="cellIs" dxfId="914" priority="133" operator="equal">
      <formula>"Dégradation"</formula>
    </cfRule>
    <cfRule type="cellIs" dxfId="913" priority="134" operator="equal">
      <formula>"Stabilité"</formula>
    </cfRule>
    <cfRule type="cellIs" dxfId="912" priority="135" operator="equal">
      <formula>"Amélioration"</formula>
    </cfRule>
  </conditionalFormatting>
  <conditionalFormatting sqref="O58">
    <cfRule type="cellIs" dxfId="911" priority="118" operator="equal">
      <formula>"Dégradation"</formula>
    </cfRule>
    <cfRule type="cellIs" dxfId="910" priority="119" operator="equal">
      <formula>"Stabilité"</formula>
    </cfRule>
    <cfRule type="cellIs" dxfId="909" priority="120" operator="equal">
      <formula>"Amélioration"</formula>
    </cfRule>
  </conditionalFormatting>
  <conditionalFormatting sqref="O57">
    <cfRule type="cellIs" dxfId="908" priority="127" operator="equal">
      <formula>"Dégradation"</formula>
    </cfRule>
    <cfRule type="cellIs" dxfId="907" priority="128" operator="equal">
      <formula>"Stabilité"</formula>
    </cfRule>
    <cfRule type="cellIs" dxfId="906" priority="129" operator="equal">
      <formula>"Amélioration"</formula>
    </cfRule>
  </conditionalFormatting>
  <conditionalFormatting sqref="O59">
    <cfRule type="cellIs" dxfId="905" priority="115" operator="equal">
      <formula>"Dégradation"</formula>
    </cfRule>
    <cfRule type="cellIs" dxfId="904" priority="116" operator="equal">
      <formula>"Stabilité"</formula>
    </cfRule>
    <cfRule type="cellIs" dxfId="903" priority="117" operator="equal">
      <formula>"Amélioration"</formula>
    </cfRule>
  </conditionalFormatting>
  <conditionalFormatting sqref="M57">
    <cfRule type="cellIs" dxfId="902" priority="121" operator="equal">
      <formula>"Dégradation"</formula>
    </cfRule>
    <cfRule type="cellIs" dxfId="901" priority="122" operator="equal">
      <formula>"Stabilité"</formula>
    </cfRule>
    <cfRule type="cellIs" dxfId="900" priority="123" operator="equal">
      <formula>"Amélioration"</formula>
    </cfRule>
  </conditionalFormatting>
  <conditionalFormatting sqref="O62">
    <cfRule type="cellIs" dxfId="899" priority="112" operator="equal">
      <formula>"Dégradation"</formula>
    </cfRule>
    <cfRule type="cellIs" dxfId="898" priority="113" operator="equal">
      <formula>"Stabilité"</formula>
    </cfRule>
    <cfRule type="cellIs" dxfId="897" priority="114" operator="equal">
      <formula>"Amélioration"</formula>
    </cfRule>
  </conditionalFormatting>
  <conditionalFormatting sqref="O66">
    <cfRule type="cellIs" dxfId="896" priority="109" operator="equal">
      <formula>"Dégradation"</formula>
    </cfRule>
    <cfRule type="cellIs" dxfId="895" priority="110" operator="equal">
      <formula>"Stabilité"</formula>
    </cfRule>
    <cfRule type="cellIs" dxfId="894" priority="111" operator="equal">
      <formula>"Amélioration"</formula>
    </cfRule>
  </conditionalFormatting>
  <conditionalFormatting sqref="R66">
    <cfRule type="cellIs" dxfId="893" priority="106" operator="equal">
      <formula>"Dégradation"</formula>
    </cfRule>
    <cfRule type="cellIs" dxfId="892" priority="107" operator="equal">
      <formula>"Stabilité"</formula>
    </cfRule>
    <cfRule type="cellIs" dxfId="891" priority="108" operator="equal">
      <formula>"Amélioration"</formula>
    </cfRule>
  </conditionalFormatting>
  <conditionalFormatting sqref="F79:K79">
    <cfRule type="cellIs" dxfId="890" priority="101" operator="equal">
      <formula>"5 : très fort"</formula>
    </cfRule>
    <cfRule type="cellIs" dxfId="889" priority="102" operator="equal">
      <formula>"4 : fort"</formula>
    </cfRule>
    <cfRule type="cellIs" dxfId="888" priority="103" operator="equal">
      <formula>"3 : moyen"</formula>
    </cfRule>
    <cfRule type="cellIs" dxfId="887" priority="104" operator="equal">
      <formula>"2 : faible"</formula>
    </cfRule>
    <cfRule type="cellIs" dxfId="886" priority="105" operator="equal">
      <formula>"1 : très faible ou nulle"</formula>
    </cfRule>
  </conditionalFormatting>
  <conditionalFormatting sqref="T28">
    <cfRule type="cellIs" dxfId="885" priority="98" operator="equal">
      <formula>"Dégradation"</formula>
    </cfRule>
    <cfRule type="cellIs" dxfId="884" priority="99" operator="equal">
      <formula>"Stabilité"</formula>
    </cfRule>
    <cfRule type="cellIs" dxfId="883" priority="100" operator="equal">
      <formula>"Amélioration"</formula>
    </cfRule>
  </conditionalFormatting>
  <conditionalFormatting sqref="V28">
    <cfRule type="cellIs" dxfId="882" priority="95" operator="equal">
      <formula>"Dégradation"</formula>
    </cfRule>
    <cfRule type="cellIs" dxfId="881" priority="96" operator="equal">
      <formula>"Stabilité"</formula>
    </cfRule>
    <cfRule type="cellIs" dxfId="880" priority="97" operator="equal">
      <formula>"Amélioration"</formula>
    </cfRule>
  </conditionalFormatting>
  <conditionalFormatting sqref="O79">
    <cfRule type="cellIs" dxfId="879" priority="89" operator="equal">
      <formula>"Dégradation"</formula>
    </cfRule>
    <cfRule type="cellIs" dxfId="878" priority="90" operator="equal">
      <formula>"Stabilité"</formula>
    </cfRule>
    <cfRule type="cellIs" dxfId="877" priority="91" operator="equal">
      <formula>"Amélioration"</formula>
    </cfRule>
  </conditionalFormatting>
  <conditionalFormatting sqref="R79">
    <cfRule type="cellIs" dxfId="876" priority="86" operator="equal">
      <formula>"Dégradation"</formula>
    </cfRule>
    <cfRule type="cellIs" dxfId="875" priority="87" operator="equal">
      <formula>"Stabilité"</formula>
    </cfRule>
    <cfRule type="cellIs" dxfId="874" priority="88" operator="equal">
      <formula>"Amélioration"</formula>
    </cfRule>
  </conditionalFormatting>
  <conditionalFormatting sqref="R47">
    <cfRule type="cellIs" dxfId="873" priority="83" operator="equal">
      <formula>"Dégradation"</formula>
    </cfRule>
    <cfRule type="cellIs" dxfId="872" priority="84" operator="equal">
      <formula>"Stabilité"</formula>
    </cfRule>
    <cfRule type="cellIs" dxfId="871" priority="85" operator="equal">
      <formula>"Amélioration"</formula>
    </cfRule>
  </conditionalFormatting>
  <conditionalFormatting sqref="R57">
    <cfRule type="cellIs" dxfId="870" priority="80" operator="equal">
      <formula>"Dégradation"</formula>
    </cfRule>
    <cfRule type="cellIs" dxfId="869" priority="81" operator="equal">
      <formula>"Stabilité"</formula>
    </cfRule>
    <cfRule type="cellIs" dxfId="868" priority="82" operator="equal">
      <formula>"Amélioration"</formula>
    </cfRule>
  </conditionalFormatting>
  <conditionalFormatting sqref="M71">
    <cfRule type="cellIs" dxfId="867" priority="77" operator="equal">
      <formula>"Dégradation"</formula>
    </cfRule>
    <cfRule type="cellIs" dxfId="866" priority="78" operator="equal">
      <formula>"Stabilité"</formula>
    </cfRule>
    <cfRule type="cellIs" dxfId="865" priority="79" operator="equal">
      <formula>"Amélioration"</formula>
    </cfRule>
  </conditionalFormatting>
  <conditionalFormatting sqref="B80">
    <cfRule type="duplicateValues" dxfId="864" priority="72"/>
  </conditionalFormatting>
  <conditionalFormatting sqref="B80">
    <cfRule type="duplicateValues" dxfId="863" priority="73"/>
  </conditionalFormatting>
  <conditionalFormatting sqref="M80">
    <cfRule type="cellIs" dxfId="862" priority="69" operator="equal">
      <formula>"Dégradation"</formula>
    </cfRule>
    <cfRule type="cellIs" dxfId="861" priority="70" operator="equal">
      <formula>"Stabilité"</formula>
    </cfRule>
    <cfRule type="cellIs" dxfId="860" priority="71" operator="equal">
      <formula>"Amélioration"</formula>
    </cfRule>
  </conditionalFormatting>
  <conditionalFormatting sqref="M81">
    <cfRule type="cellIs" dxfId="859" priority="60" operator="equal">
      <formula>"Dégradation"</formula>
    </cfRule>
    <cfRule type="cellIs" dxfId="858" priority="61" operator="equal">
      <formula>"Stabilité"</formula>
    </cfRule>
    <cfRule type="cellIs" dxfId="857" priority="62" operator="equal">
      <formula>"Amélioration"</formula>
    </cfRule>
  </conditionalFormatting>
  <conditionalFormatting sqref="O81">
    <cfRule type="cellIs" dxfId="856" priority="57" operator="equal">
      <formula>"Dégradation"</formula>
    </cfRule>
    <cfRule type="cellIs" dxfId="855" priority="58" operator="equal">
      <formula>"Stabilité"</formula>
    </cfRule>
    <cfRule type="cellIs" dxfId="854" priority="59" operator="equal">
      <formula>"Amélioration"</formula>
    </cfRule>
  </conditionalFormatting>
  <conditionalFormatting sqref="R81">
    <cfRule type="cellIs" dxfId="853" priority="54" operator="equal">
      <formula>"Dégradation"</formula>
    </cfRule>
    <cfRule type="cellIs" dxfId="852" priority="55" operator="equal">
      <formula>"Stabilité"</formula>
    </cfRule>
    <cfRule type="cellIs" dxfId="851" priority="56" operator="equal">
      <formula>"Amélioration"</formula>
    </cfRule>
  </conditionalFormatting>
  <conditionalFormatting sqref="O82">
    <cfRule type="cellIs" dxfId="850" priority="48" operator="equal">
      <formula>"Dégradation"</formula>
    </cfRule>
    <cfRule type="cellIs" dxfId="849" priority="49" operator="equal">
      <formula>"Stabilité"</formula>
    </cfRule>
    <cfRule type="cellIs" dxfId="848" priority="50" operator="equal">
      <formula>"Amélioration"</formula>
    </cfRule>
  </conditionalFormatting>
  <conditionalFormatting sqref="M82">
    <cfRule type="cellIs" dxfId="847" priority="45" operator="equal">
      <formula>"Dégradation"</formula>
    </cfRule>
    <cfRule type="cellIs" dxfId="846" priority="46" operator="equal">
      <formula>"Stabilité"</formula>
    </cfRule>
    <cfRule type="cellIs" dxfId="845" priority="47" operator="equal">
      <formula>"Amélioration"</formula>
    </cfRule>
  </conditionalFormatting>
  <conditionalFormatting sqref="R82">
    <cfRule type="cellIs" dxfId="844" priority="39" operator="equal">
      <formula>"Dégradation"</formula>
    </cfRule>
    <cfRule type="cellIs" dxfId="843" priority="40" operator="equal">
      <formula>"Stabilité"</formula>
    </cfRule>
    <cfRule type="cellIs" dxfId="842" priority="41" operator="equal">
      <formula>"Amélioration"</formula>
    </cfRule>
  </conditionalFormatting>
  <conditionalFormatting sqref="M83">
    <cfRule type="cellIs" dxfId="841" priority="36" operator="equal">
      <formula>"Dégradation"</formula>
    </cfRule>
    <cfRule type="cellIs" dxfId="840" priority="37" operator="equal">
      <formula>"Stabilité"</formula>
    </cfRule>
    <cfRule type="cellIs" dxfId="839" priority="38" operator="equal">
      <formula>"Amélioration"</formula>
    </cfRule>
  </conditionalFormatting>
  <conditionalFormatting sqref="O83">
    <cfRule type="cellIs" dxfId="838" priority="33" operator="equal">
      <formula>"Dégradation"</formula>
    </cfRule>
    <cfRule type="cellIs" dxfId="837" priority="34" operator="equal">
      <formula>"Stabilité"</formula>
    </cfRule>
    <cfRule type="cellIs" dxfId="836" priority="35" operator="equal">
      <formula>"Amélioration"</formula>
    </cfRule>
  </conditionalFormatting>
  <conditionalFormatting sqref="R83">
    <cfRule type="cellIs" dxfId="835" priority="30" operator="equal">
      <formula>"Dégradation"</formula>
    </cfRule>
    <cfRule type="cellIs" dxfId="834" priority="31" operator="equal">
      <formula>"Stabilité"</formula>
    </cfRule>
    <cfRule type="cellIs" dxfId="833" priority="32" operator="equal">
      <formula>"Amélioration"</formula>
    </cfRule>
  </conditionalFormatting>
  <conditionalFormatting sqref="F81:K83 G80:K80">
    <cfRule type="cellIs" dxfId="832" priority="20" operator="equal">
      <formula>"5 : très fort"</formula>
    </cfRule>
    <cfRule type="cellIs" dxfId="831" priority="21" operator="equal">
      <formula>"4 : fort"</formula>
    </cfRule>
    <cfRule type="cellIs" dxfId="830" priority="22" operator="equal">
      <formula>"3 : moyen"</formula>
    </cfRule>
    <cfRule type="cellIs" dxfId="829" priority="23" operator="equal">
      <formula>"2 : faible"</formula>
    </cfRule>
    <cfRule type="cellIs" dxfId="828" priority="24" operator="equal">
      <formula>"1 : très faible ou nulle"</formula>
    </cfRule>
  </conditionalFormatting>
  <conditionalFormatting sqref="B81:B83">
    <cfRule type="duplicateValues" dxfId="827" priority="18"/>
  </conditionalFormatting>
  <conditionalFormatting sqref="B81:B83">
    <cfRule type="duplicateValues" dxfId="826" priority="19"/>
  </conditionalFormatting>
  <conditionalFormatting sqref="F80">
    <cfRule type="cellIs" dxfId="825" priority="13" operator="equal">
      <formula>"5 : très fort"</formula>
    </cfRule>
    <cfRule type="cellIs" dxfId="824" priority="14" operator="equal">
      <formula>"4 : fort"</formula>
    </cfRule>
    <cfRule type="cellIs" dxfId="823" priority="15" operator="equal">
      <formula>"3 : moyen"</formula>
    </cfRule>
    <cfRule type="cellIs" dxfId="822" priority="16" operator="equal">
      <formula>"2 : faible"</formula>
    </cfRule>
    <cfRule type="cellIs" dxfId="821" priority="17" operator="equal">
      <formula>"1 : très faible ou nulle"</formula>
    </cfRule>
  </conditionalFormatting>
  <conditionalFormatting sqref="R80">
    <cfRule type="cellIs" dxfId="820" priority="10" operator="equal">
      <formula>"Dégradation"</formula>
    </cfRule>
    <cfRule type="cellIs" dxfId="819" priority="11" operator="equal">
      <formula>"Stabilité"</formula>
    </cfRule>
    <cfRule type="cellIs" dxfId="818" priority="12" operator="equal">
      <formula>"Amélioration"</formula>
    </cfRule>
  </conditionalFormatting>
  <conditionalFormatting sqref="O80">
    <cfRule type="cellIs" dxfId="817" priority="7" operator="equal">
      <formula>"Dégradation"</formula>
    </cfRule>
    <cfRule type="cellIs" dxfId="816" priority="8" operator="equal">
      <formula>"Stabilité"</formula>
    </cfRule>
    <cfRule type="cellIs" dxfId="815" priority="9" operator="equal">
      <formula>"Amélioration"</formula>
    </cfRule>
  </conditionalFormatting>
  <conditionalFormatting sqref="M79">
    <cfRule type="cellIs" dxfId="814" priority="4" operator="equal">
      <formula>"Dégradation"</formula>
    </cfRule>
    <cfRule type="cellIs" dxfId="813" priority="5" operator="equal">
      <formula>"Stabilité"</formula>
    </cfRule>
    <cfRule type="cellIs" dxfId="812" priority="6" operator="equal">
      <formula>"Amélioration"</formula>
    </cfRule>
  </conditionalFormatting>
  <conditionalFormatting sqref="M66">
    <cfRule type="cellIs" dxfId="811" priority="1" operator="equal">
      <formula>"Dégradation"</formula>
    </cfRule>
    <cfRule type="cellIs" dxfId="810" priority="2" operator="equal">
      <formula>"Stabilité"</formula>
    </cfRule>
    <cfRule type="cellIs" dxfId="809" priority="3" operator="equal">
      <formula>"Amélioration"</formula>
    </cfRule>
  </conditionalFormatting>
  <dataValidations count="3">
    <dataValidation type="list" allowBlank="1" showInputMessage="1" showErrorMessage="1" sqref="D4:D8 D25 D31">
      <formula1>"oui,non"</formula1>
    </dataValidation>
    <dataValidation type="list" allowBlank="1" showInputMessage="1" showErrorMessage="1" sqref="R82 O4:O80 V28 T28 R4:R80 M82:M83 M4:M79">
      <formula1>"Amélioration,Stabilité,Dégradation"</formula1>
    </dataValidation>
    <dataValidation type="list" allowBlank="1" showInputMessage="1" showErrorMessage="1" sqref="F4:K79">
      <formula1>"1 : très faible ou nulle,2 : faible,3 : moyen,4 : fort,5 : très fort"</formula1>
    </dataValidation>
  </dataValidations>
  <printOptions horizontalCentered="1" verticalCentered="1"/>
  <pageMargins left="0.70866141732283472" right="0.70866141732283472" top="0.74803149606299213" bottom="0.74803149606299213" header="0.31496062992125984" footer="0.31496062992125984"/>
  <pageSetup paperSize="8" scale="78" orientation="landscape" r:id="rId1"/>
  <headerFooter>
    <oddHeader>&amp;C&amp;"-,Gras"&amp;18RECEMA 2019
Programmation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60"/>
  <sheetViews>
    <sheetView showGridLines="0" workbookViewId="0">
      <pane xSplit="5" ySplit="2" topLeftCell="F133" activePane="bottomRight" state="frozen"/>
      <selection pane="topRight" activeCell="F1" sqref="F1"/>
      <selection pane="bottomLeft" activeCell="A3" sqref="A3"/>
      <selection pane="bottomRight" activeCell="A155" sqref="A155"/>
    </sheetView>
  </sheetViews>
  <sheetFormatPr baseColWidth="10" defaultColWidth="11.42578125" defaultRowHeight="15" x14ac:dyDescent="0.25"/>
  <cols>
    <col min="1" max="1" width="58.140625" style="181" customWidth="1"/>
    <col min="2" max="2" width="4.140625" style="181" bestFit="1" customWidth="1"/>
    <col min="3" max="3" width="13" style="181" bestFit="1" customWidth="1"/>
    <col min="4" max="4" width="9.7109375" style="181" bestFit="1" customWidth="1"/>
    <col min="5" max="5" width="9.7109375" style="189" customWidth="1"/>
    <col min="6" max="6" width="15" style="181" bestFit="1" customWidth="1"/>
    <col min="7" max="7" width="12.7109375" style="181" bestFit="1" customWidth="1"/>
    <col min="8" max="9" width="12.7109375" style="181" customWidth="1"/>
    <col min="10" max="10" width="10.7109375" style="181" bestFit="1" customWidth="1"/>
    <col min="11" max="11" width="13" style="181" bestFit="1" customWidth="1"/>
    <col min="12" max="13" width="13" style="181" customWidth="1"/>
    <col min="14" max="14" width="10.5703125" style="181" bestFit="1" customWidth="1"/>
    <col min="15" max="15" width="12.28515625" style="181" customWidth="1"/>
    <col min="16" max="16" width="15.7109375" style="181" bestFit="1" customWidth="1"/>
    <col min="17" max="17" width="15.7109375" style="181" customWidth="1"/>
    <col min="18" max="18" width="14.7109375" style="181" bestFit="1" customWidth="1"/>
    <col min="19" max="19" width="15.7109375" style="181" bestFit="1" customWidth="1"/>
    <col min="20" max="20" width="14.140625" style="181" bestFit="1" customWidth="1"/>
    <col min="21" max="21" width="14.140625" style="181" customWidth="1"/>
    <col min="22" max="22" width="15.5703125" style="181" bestFit="1" customWidth="1"/>
    <col min="23" max="23" width="15.28515625" style="181" bestFit="1" customWidth="1"/>
    <col min="24" max="24" width="15.7109375" style="181" bestFit="1" customWidth="1"/>
    <col min="25" max="25" width="16.42578125" style="181" bestFit="1" customWidth="1"/>
    <col min="26" max="26" width="16.28515625" style="181" bestFit="1" customWidth="1"/>
    <col min="27" max="27" width="14.85546875" style="181" bestFit="1" customWidth="1"/>
    <col min="28" max="28" width="15.140625" style="181" bestFit="1" customWidth="1"/>
    <col min="29" max="29" width="15.5703125" style="181" bestFit="1" customWidth="1"/>
    <col min="30" max="30" width="15.5703125" style="181" customWidth="1"/>
    <col min="31" max="31" width="15.85546875" style="181" bestFit="1" customWidth="1"/>
    <col min="32" max="32" width="13.85546875" style="181" bestFit="1" customWidth="1"/>
    <col min="33" max="33" width="13.85546875" style="181" customWidth="1"/>
    <col min="34" max="34" width="14.28515625" style="181" bestFit="1" customWidth="1"/>
    <col min="35" max="35" width="15.140625" style="181" bestFit="1" customWidth="1"/>
    <col min="36" max="16384" width="11.42578125" style="181"/>
  </cols>
  <sheetData>
    <row r="1" spans="1:43" s="207" customFormat="1" ht="15.6" customHeight="1" x14ac:dyDescent="0.25">
      <c r="A1" s="204" t="s">
        <v>211</v>
      </c>
      <c r="B1" s="204"/>
      <c r="C1" s="204"/>
      <c r="D1" s="204"/>
      <c r="E1" s="205" t="s">
        <v>213</v>
      </c>
      <c r="F1" s="206" t="s">
        <v>212</v>
      </c>
      <c r="G1" s="204"/>
      <c r="H1" s="204"/>
      <c r="I1" s="204"/>
      <c r="J1" s="204"/>
      <c r="K1" s="204"/>
      <c r="L1" s="204"/>
      <c r="M1" s="204"/>
      <c r="N1" s="204"/>
      <c r="O1" s="204"/>
    </row>
    <row r="2" spans="1:43" ht="30" x14ac:dyDescent="0.25">
      <c r="A2" s="208" t="s">
        <v>195</v>
      </c>
      <c r="B2" s="208" t="s">
        <v>196</v>
      </c>
      <c r="C2" s="208" t="s">
        <v>197</v>
      </c>
      <c r="D2" s="208" t="s">
        <v>198</v>
      </c>
      <c r="E2" s="182"/>
      <c r="F2" s="193" t="s">
        <v>742</v>
      </c>
      <c r="G2" s="193" t="s">
        <v>743</v>
      </c>
      <c r="H2" s="193" t="s">
        <v>744</v>
      </c>
      <c r="I2" s="193" t="s">
        <v>745</v>
      </c>
      <c r="J2" s="193" t="s">
        <v>746</v>
      </c>
      <c r="K2" s="193" t="s">
        <v>747</v>
      </c>
      <c r="L2" s="193" t="s">
        <v>748</v>
      </c>
      <c r="M2" s="193" t="s">
        <v>749</v>
      </c>
      <c r="N2" s="193" t="s">
        <v>750</v>
      </c>
      <c r="O2" s="193" t="s">
        <v>751</v>
      </c>
      <c r="P2" s="193" t="s">
        <v>752</v>
      </c>
      <c r="Q2" s="193" t="s">
        <v>753</v>
      </c>
      <c r="R2" s="193" t="s">
        <v>754</v>
      </c>
      <c r="S2" s="193" t="s">
        <v>755</v>
      </c>
      <c r="T2" s="193" t="s">
        <v>756</v>
      </c>
      <c r="U2" s="193" t="s">
        <v>757</v>
      </c>
      <c r="V2" s="193" t="s">
        <v>758</v>
      </c>
      <c r="W2" s="193" t="s">
        <v>759</v>
      </c>
      <c r="X2" s="193" t="s">
        <v>760</v>
      </c>
      <c r="Y2" s="193" t="s">
        <v>761</v>
      </c>
      <c r="Z2" s="193" t="s">
        <v>762</v>
      </c>
      <c r="AA2" s="193" t="s">
        <v>763</v>
      </c>
      <c r="AB2" s="193" t="s">
        <v>764</v>
      </c>
      <c r="AC2" s="193" t="s">
        <v>765</v>
      </c>
      <c r="AD2" s="193" t="s">
        <v>766</v>
      </c>
      <c r="AE2" s="193" t="s">
        <v>767</v>
      </c>
      <c r="AF2" s="193" t="s">
        <v>768</v>
      </c>
      <c r="AG2" s="193" t="s">
        <v>769</v>
      </c>
      <c r="AH2" s="193" t="s">
        <v>770</v>
      </c>
      <c r="AI2" s="193" t="s">
        <v>771</v>
      </c>
      <c r="AJ2" s="193" t="s">
        <v>772</v>
      </c>
      <c r="AK2" s="193" t="s">
        <v>773</v>
      </c>
      <c r="AL2" s="193" t="s">
        <v>774</v>
      </c>
      <c r="AM2" s="193" t="s">
        <v>775</v>
      </c>
      <c r="AN2" s="193" t="s">
        <v>776</v>
      </c>
      <c r="AO2" s="193" t="s">
        <v>777</v>
      </c>
      <c r="AP2" s="193" t="s">
        <v>778</v>
      </c>
      <c r="AQ2" s="193" t="s">
        <v>779</v>
      </c>
    </row>
    <row r="3" spans="1:43" ht="15" customHeight="1" x14ac:dyDescent="0.25">
      <c r="A3" s="190" t="s">
        <v>199</v>
      </c>
      <c r="B3" s="190">
        <v>1</v>
      </c>
      <c r="C3" s="191">
        <v>44888</v>
      </c>
      <c r="D3" s="192">
        <v>0.35833333333333334</v>
      </c>
      <c r="E3" s="186"/>
      <c r="F3" s="190"/>
      <c r="G3" s="190">
        <v>0.03</v>
      </c>
      <c r="H3" s="190"/>
      <c r="I3" s="190">
        <v>0.03</v>
      </c>
      <c r="J3" s="190">
        <v>0.03</v>
      </c>
      <c r="K3" s="190">
        <v>0.19</v>
      </c>
      <c r="L3" s="190">
        <v>0.02</v>
      </c>
      <c r="M3" s="190"/>
      <c r="N3" s="190"/>
      <c r="O3" s="190"/>
      <c r="P3" s="190"/>
      <c r="Q3" s="190">
        <v>0.04</v>
      </c>
      <c r="R3" s="190"/>
      <c r="S3" s="190"/>
      <c r="T3" s="190"/>
      <c r="U3" s="190"/>
      <c r="V3" s="190">
        <v>0.04</v>
      </c>
      <c r="W3" s="190"/>
      <c r="X3" s="190"/>
      <c r="Y3" s="190"/>
      <c r="Z3" s="190"/>
      <c r="AA3" s="190"/>
      <c r="AB3" s="190">
        <v>0.03</v>
      </c>
      <c r="AC3" s="190"/>
      <c r="AD3" s="190"/>
      <c r="AE3" s="190">
        <v>7.0000000000000007E-2</v>
      </c>
      <c r="AF3" s="190">
        <v>0.04</v>
      </c>
      <c r="AG3" s="183"/>
      <c r="AH3" s="183"/>
      <c r="AI3" s="183"/>
    </row>
    <row r="4" spans="1:43" x14ac:dyDescent="0.25">
      <c r="A4" s="190" t="s">
        <v>199</v>
      </c>
      <c r="B4" s="190">
        <v>1</v>
      </c>
      <c r="C4" s="191">
        <v>44643</v>
      </c>
      <c r="D4" s="192">
        <v>0.34027777777777773</v>
      </c>
      <c r="E4" s="186"/>
      <c r="F4" s="190"/>
      <c r="G4" s="190"/>
      <c r="H4" s="190"/>
      <c r="I4" s="190"/>
      <c r="J4" s="190"/>
      <c r="K4" s="190">
        <v>7.0000000000000007E-2</v>
      </c>
      <c r="L4" s="190"/>
      <c r="M4" s="190"/>
      <c r="N4" s="190"/>
      <c r="O4" s="190"/>
      <c r="P4" s="190"/>
      <c r="Q4" s="190">
        <v>0.06</v>
      </c>
      <c r="R4" s="190"/>
      <c r="S4" s="190"/>
      <c r="T4" s="190"/>
      <c r="U4" s="190"/>
      <c r="V4" s="190"/>
      <c r="W4" s="190"/>
      <c r="X4" s="190"/>
      <c r="Y4" s="190"/>
      <c r="Z4" s="190"/>
      <c r="AA4" s="190"/>
      <c r="AB4" s="190"/>
      <c r="AC4" s="190"/>
      <c r="AD4" s="190"/>
      <c r="AE4" s="190">
        <v>0.1</v>
      </c>
      <c r="AF4" s="190"/>
      <c r="AG4" s="183"/>
      <c r="AH4" s="183"/>
      <c r="AI4" s="183"/>
    </row>
    <row r="5" spans="1:43" x14ac:dyDescent="0.25">
      <c r="A5" s="190" t="s">
        <v>199</v>
      </c>
      <c r="B5" s="190">
        <v>1</v>
      </c>
      <c r="C5" s="191">
        <v>44699</v>
      </c>
      <c r="D5" s="192">
        <v>0.3611111111111111</v>
      </c>
      <c r="E5" s="186"/>
      <c r="F5" s="190"/>
      <c r="G5" s="190"/>
      <c r="H5" s="190"/>
      <c r="I5" s="190"/>
      <c r="J5" s="190"/>
      <c r="K5" s="190">
        <v>0.17</v>
      </c>
      <c r="L5" s="190">
        <v>0.02</v>
      </c>
      <c r="M5" s="190"/>
      <c r="N5" s="190"/>
      <c r="O5" s="190"/>
      <c r="P5" s="190"/>
      <c r="Q5" s="190">
        <v>0.03</v>
      </c>
      <c r="R5" s="190"/>
      <c r="S5" s="190"/>
      <c r="T5" s="190"/>
      <c r="U5" s="190"/>
      <c r="V5" s="190">
        <v>0.04</v>
      </c>
      <c r="W5" s="190"/>
      <c r="X5" s="190"/>
      <c r="Y5" s="190"/>
      <c r="Z5" s="190"/>
      <c r="AA5" s="190"/>
      <c r="AB5" s="190"/>
      <c r="AC5" s="190"/>
      <c r="AD5" s="190"/>
      <c r="AE5" s="190">
        <v>0.05</v>
      </c>
      <c r="AF5" s="190"/>
      <c r="AG5" s="183"/>
      <c r="AH5" s="183"/>
      <c r="AI5" s="183"/>
    </row>
    <row r="6" spans="1:43" x14ac:dyDescent="0.25">
      <c r="A6" s="190" t="s">
        <v>199</v>
      </c>
      <c r="B6" s="190">
        <v>1</v>
      </c>
      <c r="C6" s="191">
        <v>44734</v>
      </c>
      <c r="D6" s="192">
        <v>0.35000000000000003</v>
      </c>
      <c r="E6" s="186"/>
      <c r="F6" s="190"/>
      <c r="G6" s="190"/>
      <c r="H6" s="190"/>
      <c r="I6" s="190"/>
      <c r="J6" s="190"/>
      <c r="K6" s="190">
        <v>0.16</v>
      </c>
      <c r="L6" s="190"/>
      <c r="M6" s="190"/>
      <c r="N6" s="190"/>
      <c r="O6" s="190"/>
      <c r="P6" s="190"/>
      <c r="Q6" s="190">
        <v>0.04</v>
      </c>
      <c r="R6" s="190"/>
      <c r="S6" s="190"/>
      <c r="T6" s="190"/>
      <c r="U6" s="190"/>
      <c r="V6" s="190">
        <v>0.08</v>
      </c>
      <c r="W6" s="190"/>
      <c r="X6" s="190"/>
      <c r="Y6" s="190"/>
      <c r="Z6" s="190"/>
      <c r="AA6" s="190"/>
      <c r="AB6" s="190"/>
      <c r="AC6" s="190"/>
      <c r="AD6" s="190"/>
      <c r="AE6" s="190">
        <v>0.03</v>
      </c>
      <c r="AF6" s="190"/>
      <c r="AG6" s="183">
        <v>0.02</v>
      </c>
      <c r="AH6" s="183"/>
      <c r="AI6" s="183"/>
    </row>
    <row r="7" spans="1:43" s="199" customFormat="1" x14ac:dyDescent="0.25">
      <c r="A7" s="194" t="str">
        <f>A6</f>
        <v>05007290 - La Charente à CHANIERS (R5200010)</v>
      </c>
      <c r="B7" s="195"/>
      <c r="C7" s="196" t="s">
        <v>214</v>
      </c>
      <c r="D7" s="197"/>
      <c r="E7" s="198">
        <f>COUNTIF(F7:AQ7,"&gt;0")</f>
        <v>11</v>
      </c>
      <c r="F7" s="195">
        <f>COUNT(F3:F6)</f>
        <v>0</v>
      </c>
      <c r="G7" s="195">
        <f>COUNT(G3:G6)</f>
        <v>1</v>
      </c>
      <c r="H7" s="195">
        <f t="shared" ref="H7:AI7" si="0">COUNT(H3:H6)</f>
        <v>0</v>
      </c>
      <c r="I7" s="195">
        <f t="shared" si="0"/>
        <v>1</v>
      </c>
      <c r="J7" s="195">
        <f t="shared" si="0"/>
        <v>1</v>
      </c>
      <c r="K7" s="195">
        <f t="shared" si="0"/>
        <v>4</v>
      </c>
      <c r="L7" s="195">
        <f t="shared" si="0"/>
        <v>2</v>
      </c>
      <c r="M7" s="195">
        <f t="shared" si="0"/>
        <v>0</v>
      </c>
      <c r="N7" s="195">
        <f t="shared" si="0"/>
        <v>0</v>
      </c>
      <c r="O7" s="195">
        <f t="shared" si="0"/>
        <v>0</v>
      </c>
      <c r="P7" s="195">
        <f t="shared" si="0"/>
        <v>0</v>
      </c>
      <c r="Q7" s="195">
        <f t="shared" si="0"/>
        <v>4</v>
      </c>
      <c r="R7" s="195">
        <f t="shared" si="0"/>
        <v>0</v>
      </c>
      <c r="S7" s="195">
        <f t="shared" si="0"/>
        <v>0</v>
      </c>
      <c r="T7" s="195">
        <f t="shared" si="0"/>
        <v>0</v>
      </c>
      <c r="U7" s="195">
        <f t="shared" si="0"/>
        <v>0</v>
      </c>
      <c r="V7" s="195">
        <f t="shared" si="0"/>
        <v>3</v>
      </c>
      <c r="W7" s="195">
        <f t="shared" si="0"/>
        <v>0</v>
      </c>
      <c r="X7" s="195">
        <f t="shared" si="0"/>
        <v>0</v>
      </c>
      <c r="Y7" s="195">
        <f t="shared" si="0"/>
        <v>0</v>
      </c>
      <c r="Z7" s="195">
        <f t="shared" si="0"/>
        <v>0</v>
      </c>
      <c r="AA7" s="195">
        <f t="shared" si="0"/>
        <v>0</v>
      </c>
      <c r="AB7" s="195">
        <f t="shared" si="0"/>
        <v>1</v>
      </c>
      <c r="AC7" s="195">
        <f t="shared" si="0"/>
        <v>0</v>
      </c>
      <c r="AD7" s="195">
        <f t="shared" si="0"/>
        <v>0</v>
      </c>
      <c r="AE7" s="195">
        <f t="shared" si="0"/>
        <v>4</v>
      </c>
      <c r="AF7" s="195">
        <f t="shared" si="0"/>
        <v>1</v>
      </c>
      <c r="AG7" s="195">
        <f t="shared" si="0"/>
        <v>1</v>
      </c>
      <c r="AH7" s="195">
        <f t="shared" si="0"/>
        <v>0</v>
      </c>
      <c r="AI7" s="195">
        <f t="shared" si="0"/>
        <v>0</v>
      </c>
      <c r="AJ7" s="195">
        <f t="shared" ref="AJ7:AQ7" si="1">COUNT(AJ3:AJ6)</f>
        <v>0</v>
      </c>
      <c r="AK7" s="195">
        <f t="shared" si="1"/>
        <v>0</v>
      </c>
      <c r="AL7" s="195">
        <f t="shared" si="1"/>
        <v>0</v>
      </c>
      <c r="AM7" s="195">
        <f t="shared" si="1"/>
        <v>0</v>
      </c>
      <c r="AN7" s="195">
        <f t="shared" si="1"/>
        <v>0</v>
      </c>
      <c r="AO7" s="195">
        <f t="shared" si="1"/>
        <v>0</v>
      </c>
      <c r="AP7" s="195">
        <f t="shared" si="1"/>
        <v>0</v>
      </c>
      <c r="AQ7" s="195">
        <f t="shared" si="1"/>
        <v>0</v>
      </c>
    </row>
    <row r="8" spans="1:43" s="199" customFormat="1" x14ac:dyDescent="0.25">
      <c r="A8" s="194" t="str">
        <f>A7</f>
        <v>05007290 - La Charente à CHANIERS (R5200010)</v>
      </c>
      <c r="B8" s="195"/>
      <c r="C8" s="196" t="s">
        <v>215</v>
      </c>
      <c r="D8" s="197"/>
      <c r="E8" s="198">
        <f>COUNTIF(F8:AQ8,"&gt;0")</f>
        <v>1</v>
      </c>
      <c r="F8" s="195">
        <f>COUNTIFS(F3:F6,"&gt;0,1")</f>
        <v>0</v>
      </c>
      <c r="G8" s="195">
        <f>COUNTIFS(G3:G6,"&gt;0,1")</f>
        <v>0</v>
      </c>
      <c r="H8" s="195">
        <f t="shared" ref="H8:AI8" si="2">COUNTIFS(H3:H6,"&gt;0,1")</f>
        <v>0</v>
      </c>
      <c r="I8" s="195">
        <f t="shared" si="2"/>
        <v>0</v>
      </c>
      <c r="J8" s="195">
        <f t="shared" si="2"/>
        <v>0</v>
      </c>
      <c r="K8" s="195">
        <f t="shared" si="2"/>
        <v>3</v>
      </c>
      <c r="L8" s="195">
        <f t="shared" si="2"/>
        <v>0</v>
      </c>
      <c r="M8" s="195">
        <f t="shared" si="2"/>
        <v>0</v>
      </c>
      <c r="N8" s="195">
        <f t="shared" si="2"/>
        <v>0</v>
      </c>
      <c r="O8" s="195">
        <f t="shared" si="2"/>
        <v>0</v>
      </c>
      <c r="P8" s="195">
        <f t="shared" si="2"/>
        <v>0</v>
      </c>
      <c r="Q8" s="195">
        <f t="shared" si="2"/>
        <v>0</v>
      </c>
      <c r="R8" s="195">
        <f t="shared" si="2"/>
        <v>0</v>
      </c>
      <c r="S8" s="195">
        <f t="shared" si="2"/>
        <v>0</v>
      </c>
      <c r="T8" s="195">
        <f t="shared" si="2"/>
        <v>0</v>
      </c>
      <c r="U8" s="195">
        <f t="shared" si="2"/>
        <v>0</v>
      </c>
      <c r="V8" s="195">
        <f t="shared" si="2"/>
        <v>0</v>
      </c>
      <c r="W8" s="195">
        <f t="shared" si="2"/>
        <v>0</v>
      </c>
      <c r="X8" s="195">
        <f t="shared" si="2"/>
        <v>0</v>
      </c>
      <c r="Y8" s="195">
        <f t="shared" si="2"/>
        <v>0</v>
      </c>
      <c r="Z8" s="195">
        <f t="shared" si="2"/>
        <v>0</v>
      </c>
      <c r="AA8" s="195">
        <f t="shared" si="2"/>
        <v>0</v>
      </c>
      <c r="AB8" s="195">
        <f t="shared" si="2"/>
        <v>0</v>
      </c>
      <c r="AC8" s="195">
        <f t="shared" si="2"/>
        <v>0</v>
      </c>
      <c r="AD8" s="195">
        <f t="shared" si="2"/>
        <v>0</v>
      </c>
      <c r="AE8" s="195">
        <f t="shared" si="2"/>
        <v>0</v>
      </c>
      <c r="AF8" s="195">
        <f t="shared" si="2"/>
        <v>0</v>
      </c>
      <c r="AG8" s="195">
        <f t="shared" si="2"/>
        <v>0</v>
      </c>
      <c r="AH8" s="195">
        <f t="shared" si="2"/>
        <v>0</v>
      </c>
      <c r="AI8" s="195">
        <f t="shared" si="2"/>
        <v>0</v>
      </c>
      <c r="AJ8" s="195">
        <f t="shared" ref="AJ8:AQ8" si="3">COUNTIFS(AJ3:AJ6,"&gt;0,1")</f>
        <v>0</v>
      </c>
      <c r="AK8" s="195">
        <f t="shared" si="3"/>
        <v>0</v>
      </c>
      <c r="AL8" s="195">
        <f t="shared" si="3"/>
        <v>0</v>
      </c>
      <c r="AM8" s="195">
        <f t="shared" si="3"/>
        <v>0</v>
      </c>
      <c r="AN8" s="195">
        <f t="shared" si="3"/>
        <v>0</v>
      </c>
      <c r="AO8" s="195">
        <f t="shared" si="3"/>
        <v>0</v>
      </c>
      <c r="AP8" s="195">
        <f t="shared" si="3"/>
        <v>0</v>
      </c>
      <c r="AQ8" s="195">
        <f t="shared" si="3"/>
        <v>0</v>
      </c>
    </row>
    <row r="9" spans="1:43" s="203" customFormat="1" ht="15.75" thickBot="1" x14ac:dyDescent="0.3">
      <c r="A9" s="200" t="str">
        <f>A8</f>
        <v>05007290 - La Charente à CHANIERS (R5200010)</v>
      </c>
      <c r="B9" s="201"/>
      <c r="C9" s="201" t="s">
        <v>216</v>
      </c>
      <c r="D9" s="201"/>
      <c r="E9" s="202">
        <f>MAX(F9:AQ9)</f>
        <v>0.19</v>
      </c>
      <c r="F9" s="201">
        <f>MAX(F3:F6)</f>
        <v>0</v>
      </c>
      <c r="G9" s="201">
        <f>MAX(G3:G6)</f>
        <v>0.03</v>
      </c>
      <c r="H9" s="201">
        <f t="shared" ref="H9:AI9" si="4">MAX(H3:H6)</f>
        <v>0</v>
      </c>
      <c r="I9" s="201">
        <f t="shared" si="4"/>
        <v>0.03</v>
      </c>
      <c r="J9" s="201">
        <f t="shared" si="4"/>
        <v>0.03</v>
      </c>
      <c r="K9" s="201">
        <f t="shared" si="4"/>
        <v>0.19</v>
      </c>
      <c r="L9" s="201">
        <f t="shared" si="4"/>
        <v>0.02</v>
      </c>
      <c r="M9" s="201">
        <f t="shared" si="4"/>
        <v>0</v>
      </c>
      <c r="N9" s="201">
        <f t="shared" si="4"/>
        <v>0</v>
      </c>
      <c r="O9" s="201">
        <f t="shared" si="4"/>
        <v>0</v>
      </c>
      <c r="P9" s="201">
        <f t="shared" si="4"/>
        <v>0</v>
      </c>
      <c r="Q9" s="201">
        <f t="shared" si="4"/>
        <v>0.06</v>
      </c>
      <c r="R9" s="201">
        <f t="shared" si="4"/>
        <v>0</v>
      </c>
      <c r="S9" s="201">
        <f t="shared" si="4"/>
        <v>0</v>
      </c>
      <c r="T9" s="201">
        <f t="shared" si="4"/>
        <v>0</v>
      </c>
      <c r="U9" s="201">
        <f t="shared" si="4"/>
        <v>0</v>
      </c>
      <c r="V9" s="201">
        <f t="shared" si="4"/>
        <v>0.08</v>
      </c>
      <c r="W9" s="201">
        <f t="shared" si="4"/>
        <v>0</v>
      </c>
      <c r="X9" s="201">
        <f t="shared" si="4"/>
        <v>0</v>
      </c>
      <c r="Y9" s="201">
        <f t="shared" si="4"/>
        <v>0</v>
      </c>
      <c r="Z9" s="201">
        <f t="shared" si="4"/>
        <v>0</v>
      </c>
      <c r="AA9" s="201">
        <f t="shared" si="4"/>
        <v>0</v>
      </c>
      <c r="AB9" s="201">
        <f t="shared" si="4"/>
        <v>0.03</v>
      </c>
      <c r="AC9" s="201">
        <f t="shared" si="4"/>
        <v>0</v>
      </c>
      <c r="AD9" s="201">
        <f t="shared" si="4"/>
        <v>0</v>
      </c>
      <c r="AE9" s="201">
        <f t="shared" si="4"/>
        <v>0.1</v>
      </c>
      <c r="AF9" s="201">
        <f t="shared" si="4"/>
        <v>0.04</v>
      </c>
      <c r="AG9" s="201">
        <f t="shared" si="4"/>
        <v>0.02</v>
      </c>
      <c r="AH9" s="201">
        <f t="shared" si="4"/>
        <v>0</v>
      </c>
      <c r="AI9" s="201">
        <f t="shared" si="4"/>
        <v>0</v>
      </c>
      <c r="AJ9" s="201">
        <f t="shared" ref="AJ9:AQ9" si="5">MAX(AJ3:AJ6)</f>
        <v>0</v>
      </c>
      <c r="AK9" s="201">
        <f t="shared" si="5"/>
        <v>0</v>
      </c>
      <c r="AL9" s="201">
        <f t="shared" si="5"/>
        <v>0</v>
      </c>
      <c r="AM9" s="201">
        <f t="shared" si="5"/>
        <v>0</v>
      </c>
      <c r="AN9" s="201">
        <f t="shared" si="5"/>
        <v>0</v>
      </c>
      <c r="AO9" s="201">
        <f t="shared" si="5"/>
        <v>0</v>
      </c>
      <c r="AP9" s="201">
        <f t="shared" si="5"/>
        <v>0</v>
      </c>
      <c r="AQ9" s="201">
        <f t="shared" si="5"/>
        <v>0</v>
      </c>
    </row>
    <row r="10" spans="1:43" x14ac:dyDescent="0.25">
      <c r="A10" s="190" t="s">
        <v>200</v>
      </c>
      <c r="B10" s="190">
        <v>1</v>
      </c>
      <c r="C10" s="191">
        <v>44733</v>
      </c>
      <c r="D10" s="192">
        <v>0.33194444444444443</v>
      </c>
      <c r="E10" s="186"/>
      <c r="F10" s="190"/>
      <c r="G10" s="190"/>
      <c r="H10" s="190"/>
      <c r="I10" s="190"/>
      <c r="J10" s="190"/>
      <c r="K10" s="190">
        <v>0.08</v>
      </c>
      <c r="L10" s="190"/>
      <c r="M10" s="190"/>
      <c r="N10" s="190"/>
      <c r="O10" s="190"/>
      <c r="P10" s="190"/>
      <c r="Q10" s="190">
        <v>0.06</v>
      </c>
      <c r="R10" s="190"/>
      <c r="S10" s="190">
        <v>1.7999999999999999E-2</v>
      </c>
      <c r="T10" s="190"/>
      <c r="U10" s="190"/>
      <c r="V10" s="190">
        <v>0.24</v>
      </c>
      <c r="W10" s="190"/>
      <c r="X10" s="190">
        <v>0.1</v>
      </c>
      <c r="Y10" s="190"/>
      <c r="Z10" s="190"/>
      <c r="AA10" s="190"/>
      <c r="AB10" s="190"/>
      <c r="AC10" s="190"/>
      <c r="AD10" s="190">
        <v>0.04</v>
      </c>
      <c r="AE10" s="190"/>
      <c r="AF10" s="190"/>
      <c r="AG10" s="190">
        <v>0.22</v>
      </c>
      <c r="AH10" s="190"/>
      <c r="AI10" s="190"/>
      <c r="AJ10" s="190"/>
      <c r="AK10" s="190"/>
      <c r="AL10" s="190"/>
      <c r="AM10" s="190">
        <v>1.2E-2</v>
      </c>
      <c r="AN10" s="190"/>
      <c r="AO10" s="190"/>
      <c r="AP10" s="190"/>
      <c r="AQ10" s="190"/>
    </row>
    <row r="11" spans="1:43" x14ac:dyDescent="0.25">
      <c r="A11" s="190" t="s">
        <v>200</v>
      </c>
      <c r="B11" s="190">
        <v>1</v>
      </c>
      <c r="C11" s="191">
        <v>44642</v>
      </c>
      <c r="D11" s="192">
        <v>0.35486111111111113</v>
      </c>
      <c r="E11" s="186"/>
      <c r="F11" s="190"/>
      <c r="G11" s="190"/>
      <c r="H11" s="190"/>
      <c r="I11" s="190"/>
      <c r="J11" s="190"/>
      <c r="K11" s="190"/>
      <c r="L11" s="190"/>
      <c r="M11" s="190"/>
      <c r="N11" s="190"/>
      <c r="O11" s="190"/>
      <c r="P11" s="190"/>
      <c r="Q11" s="190">
        <v>0.12</v>
      </c>
      <c r="R11" s="190"/>
      <c r="S11" s="190">
        <v>1.7999999999999999E-2</v>
      </c>
      <c r="T11" s="190"/>
      <c r="U11" s="190"/>
      <c r="V11" s="190"/>
      <c r="W11" s="190"/>
      <c r="X11" s="190"/>
      <c r="Y11" s="190"/>
      <c r="Z11" s="190"/>
      <c r="AA11" s="190"/>
      <c r="AB11" s="190"/>
      <c r="AC11" s="190"/>
      <c r="AD11" s="190">
        <v>0.02</v>
      </c>
      <c r="AE11" s="190">
        <v>0.04</v>
      </c>
      <c r="AF11" s="190"/>
      <c r="AG11" s="190"/>
      <c r="AH11" s="190"/>
      <c r="AI11" s="190"/>
      <c r="AJ11" s="190"/>
      <c r="AK11" s="190"/>
      <c r="AL11" s="190"/>
      <c r="AM11" s="190"/>
      <c r="AN11" s="190"/>
      <c r="AO11" s="190"/>
      <c r="AP11" s="190"/>
      <c r="AQ11" s="190"/>
    </row>
    <row r="12" spans="1:43" x14ac:dyDescent="0.25">
      <c r="A12" s="190" t="s">
        <v>200</v>
      </c>
      <c r="B12" s="190">
        <v>1</v>
      </c>
      <c r="C12" s="191">
        <v>44698</v>
      </c>
      <c r="D12" s="192">
        <v>0.33611111111111108</v>
      </c>
      <c r="E12" s="186"/>
      <c r="F12" s="190"/>
      <c r="G12" s="190"/>
      <c r="H12" s="190"/>
      <c r="I12" s="190"/>
      <c r="J12" s="190"/>
      <c r="K12" s="190"/>
      <c r="L12" s="190"/>
      <c r="M12" s="190"/>
      <c r="N12" s="190"/>
      <c r="O12" s="190"/>
      <c r="P12" s="190"/>
      <c r="Q12" s="190">
        <v>7.0000000000000007E-2</v>
      </c>
      <c r="R12" s="190"/>
      <c r="S12" s="190">
        <v>1.4E-2</v>
      </c>
      <c r="T12" s="190"/>
      <c r="U12" s="190"/>
      <c r="V12" s="190">
        <v>0.04</v>
      </c>
      <c r="W12" s="190"/>
      <c r="X12" s="190"/>
      <c r="Y12" s="190"/>
      <c r="Z12" s="190"/>
      <c r="AA12" s="190"/>
      <c r="AB12" s="190"/>
      <c r="AC12" s="190"/>
      <c r="AD12" s="190"/>
      <c r="AE12" s="190">
        <v>0.02</v>
      </c>
      <c r="AF12" s="190"/>
      <c r="AG12" s="190"/>
      <c r="AH12" s="190"/>
      <c r="AI12" s="190"/>
      <c r="AJ12" s="190"/>
      <c r="AK12" s="190"/>
      <c r="AL12" s="190"/>
      <c r="AM12" s="190"/>
      <c r="AN12" s="190"/>
      <c r="AO12" s="190"/>
      <c r="AP12" s="190"/>
      <c r="AQ12" s="190"/>
    </row>
    <row r="13" spans="1:43" x14ac:dyDescent="0.25">
      <c r="A13" s="190" t="s">
        <v>200</v>
      </c>
      <c r="B13" s="190">
        <v>1</v>
      </c>
      <c r="C13" s="191">
        <v>44887</v>
      </c>
      <c r="D13" s="192">
        <v>0.35416666666666669</v>
      </c>
      <c r="E13" s="186"/>
      <c r="F13" s="190"/>
      <c r="G13" s="190"/>
      <c r="H13" s="190"/>
      <c r="I13" s="190"/>
      <c r="J13" s="190"/>
      <c r="K13" s="190"/>
      <c r="L13" s="190"/>
      <c r="M13" s="190"/>
      <c r="N13" s="190"/>
      <c r="O13" s="190"/>
      <c r="P13" s="190"/>
      <c r="Q13" s="190">
        <v>0.06</v>
      </c>
      <c r="R13" s="190"/>
      <c r="S13" s="190">
        <v>2.1000000000000001E-2</v>
      </c>
      <c r="T13" s="190"/>
      <c r="U13" s="190"/>
      <c r="V13" s="190"/>
      <c r="W13" s="190"/>
      <c r="X13" s="190"/>
      <c r="Y13" s="190"/>
      <c r="Z13" s="190"/>
      <c r="AA13" s="190"/>
      <c r="AB13" s="190"/>
      <c r="AC13" s="190"/>
      <c r="AD13" s="190"/>
      <c r="AE13" s="190"/>
      <c r="AF13" s="190"/>
      <c r="AG13" s="190">
        <v>0.03</v>
      </c>
      <c r="AH13" s="190"/>
      <c r="AI13" s="190"/>
      <c r="AJ13" s="190"/>
      <c r="AK13" s="190"/>
      <c r="AL13" s="190"/>
      <c r="AM13" s="190"/>
      <c r="AN13" s="190"/>
      <c r="AO13" s="190"/>
      <c r="AP13" s="190"/>
      <c r="AQ13" s="190"/>
    </row>
    <row r="14" spans="1:43" s="199" customFormat="1" x14ac:dyDescent="0.25">
      <c r="A14" s="194" t="str">
        <f>A13</f>
        <v>05007938 - Le Trèfle à Barbezieux-St-Hilaire</v>
      </c>
      <c r="B14" s="195"/>
      <c r="C14" s="196" t="s">
        <v>214</v>
      </c>
      <c r="D14" s="197"/>
      <c r="E14" s="198">
        <f>COUNTIF(F14:AQ14,"&gt;0")</f>
        <v>9</v>
      </c>
      <c r="F14" s="195">
        <f>COUNT(F10:F13)</f>
        <v>0</v>
      </c>
      <c r="G14" s="195">
        <f t="shared" ref="G14:AI14" si="6">COUNT(G10:G13)</f>
        <v>0</v>
      </c>
      <c r="H14" s="195">
        <f t="shared" si="6"/>
        <v>0</v>
      </c>
      <c r="I14" s="195">
        <f t="shared" si="6"/>
        <v>0</v>
      </c>
      <c r="J14" s="195">
        <f t="shared" si="6"/>
        <v>0</v>
      </c>
      <c r="K14" s="195">
        <f t="shared" si="6"/>
        <v>1</v>
      </c>
      <c r="L14" s="195">
        <f t="shared" si="6"/>
        <v>0</v>
      </c>
      <c r="M14" s="195">
        <f t="shared" si="6"/>
        <v>0</v>
      </c>
      <c r="N14" s="195">
        <f t="shared" si="6"/>
        <v>0</v>
      </c>
      <c r="O14" s="195">
        <f t="shared" si="6"/>
        <v>0</v>
      </c>
      <c r="P14" s="195">
        <f t="shared" si="6"/>
        <v>0</v>
      </c>
      <c r="Q14" s="195">
        <f t="shared" si="6"/>
        <v>4</v>
      </c>
      <c r="R14" s="195">
        <f t="shared" si="6"/>
        <v>0</v>
      </c>
      <c r="S14" s="195">
        <f t="shared" si="6"/>
        <v>4</v>
      </c>
      <c r="T14" s="195">
        <f t="shared" si="6"/>
        <v>0</v>
      </c>
      <c r="U14" s="195">
        <f t="shared" si="6"/>
        <v>0</v>
      </c>
      <c r="V14" s="195">
        <f t="shared" si="6"/>
        <v>2</v>
      </c>
      <c r="W14" s="195">
        <f t="shared" si="6"/>
        <v>0</v>
      </c>
      <c r="X14" s="195">
        <f t="shared" si="6"/>
        <v>1</v>
      </c>
      <c r="Y14" s="195">
        <f t="shared" si="6"/>
        <v>0</v>
      </c>
      <c r="Z14" s="195">
        <f t="shared" si="6"/>
        <v>0</v>
      </c>
      <c r="AA14" s="195">
        <f t="shared" si="6"/>
        <v>0</v>
      </c>
      <c r="AB14" s="195">
        <f t="shared" si="6"/>
        <v>0</v>
      </c>
      <c r="AC14" s="195">
        <f t="shared" si="6"/>
        <v>0</v>
      </c>
      <c r="AD14" s="195">
        <f t="shared" si="6"/>
        <v>2</v>
      </c>
      <c r="AE14" s="195">
        <f t="shared" si="6"/>
        <v>2</v>
      </c>
      <c r="AF14" s="195">
        <f t="shared" si="6"/>
        <v>0</v>
      </c>
      <c r="AG14" s="195">
        <f t="shared" si="6"/>
        <v>2</v>
      </c>
      <c r="AH14" s="195">
        <f t="shared" si="6"/>
        <v>0</v>
      </c>
      <c r="AI14" s="195">
        <f t="shared" si="6"/>
        <v>0</v>
      </c>
      <c r="AJ14" s="195">
        <f t="shared" ref="AJ14:AQ14" si="7">COUNT(AJ10:AJ13)</f>
        <v>0</v>
      </c>
      <c r="AK14" s="195">
        <f t="shared" si="7"/>
        <v>0</v>
      </c>
      <c r="AL14" s="195">
        <f t="shared" si="7"/>
        <v>0</v>
      </c>
      <c r="AM14" s="195">
        <f t="shared" si="7"/>
        <v>1</v>
      </c>
      <c r="AN14" s="195">
        <f t="shared" si="7"/>
        <v>0</v>
      </c>
      <c r="AO14" s="195">
        <f t="shared" si="7"/>
        <v>0</v>
      </c>
      <c r="AP14" s="195">
        <f t="shared" si="7"/>
        <v>0</v>
      </c>
      <c r="AQ14" s="195">
        <f t="shared" si="7"/>
        <v>0</v>
      </c>
    </row>
    <row r="15" spans="1:43" s="199" customFormat="1" x14ac:dyDescent="0.25">
      <c r="A15" s="194" t="str">
        <f>A14</f>
        <v>05007938 - Le Trèfle à Barbezieux-St-Hilaire</v>
      </c>
      <c r="B15" s="195"/>
      <c r="C15" s="196" t="s">
        <v>215</v>
      </c>
      <c r="D15" s="197"/>
      <c r="E15" s="198">
        <f>COUNTIF(F15:AQ15,"&gt;0")</f>
        <v>3</v>
      </c>
      <c r="F15" s="195">
        <f>COUNTIFS(F10:F13,"&gt;0,1")</f>
        <v>0</v>
      </c>
      <c r="G15" s="195">
        <f>COUNTIFS(G10:G13,"&gt;0,1")</f>
        <v>0</v>
      </c>
      <c r="H15" s="195">
        <f t="shared" ref="H15:AI15" si="8">COUNTIFS(H10:H13,"&gt;0,1")</f>
        <v>0</v>
      </c>
      <c r="I15" s="195">
        <f t="shared" si="8"/>
        <v>0</v>
      </c>
      <c r="J15" s="195">
        <f t="shared" si="8"/>
        <v>0</v>
      </c>
      <c r="K15" s="195">
        <f t="shared" si="8"/>
        <v>0</v>
      </c>
      <c r="L15" s="195">
        <f t="shared" si="8"/>
        <v>0</v>
      </c>
      <c r="M15" s="195">
        <f t="shared" si="8"/>
        <v>0</v>
      </c>
      <c r="N15" s="195">
        <f t="shared" si="8"/>
        <v>0</v>
      </c>
      <c r="O15" s="195">
        <f t="shared" si="8"/>
        <v>0</v>
      </c>
      <c r="P15" s="195">
        <f t="shared" si="8"/>
        <v>0</v>
      </c>
      <c r="Q15" s="195">
        <f t="shared" si="8"/>
        <v>1</v>
      </c>
      <c r="R15" s="195">
        <f t="shared" si="8"/>
        <v>0</v>
      </c>
      <c r="S15" s="195">
        <f t="shared" si="8"/>
        <v>0</v>
      </c>
      <c r="T15" s="195">
        <f t="shared" si="8"/>
        <v>0</v>
      </c>
      <c r="U15" s="195">
        <f t="shared" si="8"/>
        <v>0</v>
      </c>
      <c r="V15" s="195">
        <f t="shared" si="8"/>
        <v>1</v>
      </c>
      <c r="W15" s="195">
        <f t="shared" si="8"/>
        <v>0</v>
      </c>
      <c r="X15" s="195">
        <f t="shared" si="8"/>
        <v>0</v>
      </c>
      <c r="Y15" s="195">
        <f t="shared" si="8"/>
        <v>0</v>
      </c>
      <c r="Z15" s="195">
        <f t="shared" si="8"/>
        <v>0</v>
      </c>
      <c r="AA15" s="195">
        <f t="shared" si="8"/>
        <v>0</v>
      </c>
      <c r="AB15" s="195">
        <f t="shared" si="8"/>
        <v>0</v>
      </c>
      <c r="AC15" s="195">
        <f t="shared" si="8"/>
        <v>0</v>
      </c>
      <c r="AD15" s="195">
        <f t="shared" si="8"/>
        <v>0</v>
      </c>
      <c r="AE15" s="195">
        <f t="shared" si="8"/>
        <v>0</v>
      </c>
      <c r="AF15" s="195">
        <f t="shared" si="8"/>
        <v>0</v>
      </c>
      <c r="AG15" s="195">
        <f t="shared" si="8"/>
        <v>1</v>
      </c>
      <c r="AH15" s="195">
        <f t="shared" si="8"/>
        <v>0</v>
      </c>
      <c r="AI15" s="195">
        <f t="shared" si="8"/>
        <v>0</v>
      </c>
      <c r="AJ15" s="195">
        <f t="shared" ref="AJ15:AQ15" si="9">COUNTIFS(AJ10:AJ13,"&gt;0,1")</f>
        <v>0</v>
      </c>
      <c r="AK15" s="195">
        <f t="shared" si="9"/>
        <v>0</v>
      </c>
      <c r="AL15" s="195">
        <f t="shared" si="9"/>
        <v>0</v>
      </c>
      <c r="AM15" s="195">
        <f t="shared" si="9"/>
        <v>0</v>
      </c>
      <c r="AN15" s="195">
        <f t="shared" si="9"/>
        <v>0</v>
      </c>
      <c r="AO15" s="195">
        <f t="shared" si="9"/>
        <v>0</v>
      </c>
      <c r="AP15" s="195">
        <f t="shared" si="9"/>
        <v>0</v>
      </c>
      <c r="AQ15" s="195">
        <f t="shared" si="9"/>
        <v>0</v>
      </c>
    </row>
    <row r="16" spans="1:43" s="203" customFormat="1" ht="15.75" thickBot="1" x14ac:dyDescent="0.3">
      <c r="A16" s="200" t="str">
        <f>A15</f>
        <v>05007938 - Le Trèfle à Barbezieux-St-Hilaire</v>
      </c>
      <c r="B16" s="201"/>
      <c r="C16" s="201" t="s">
        <v>216</v>
      </c>
      <c r="D16" s="201"/>
      <c r="E16" s="202">
        <f>MAX(F16:AQ16)</f>
        <v>0.24</v>
      </c>
      <c r="F16" s="201">
        <f>MAX(F10:F13)</f>
        <v>0</v>
      </c>
      <c r="G16" s="201">
        <f>MAX(G10:G13)</f>
        <v>0</v>
      </c>
      <c r="H16" s="201">
        <f t="shared" ref="H16:AI16" si="10">MAX(H10:H13)</f>
        <v>0</v>
      </c>
      <c r="I16" s="201">
        <f t="shared" si="10"/>
        <v>0</v>
      </c>
      <c r="J16" s="201">
        <f t="shared" si="10"/>
        <v>0</v>
      </c>
      <c r="K16" s="201">
        <f t="shared" si="10"/>
        <v>0.08</v>
      </c>
      <c r="L16" s="201">
        <f t="shared" si="10"/>
        <v>0</v>
      </c>
      <c r="M16" s="201">
        <f t="shared" si="10"/>
        <v>0</v>
      </c>
      <c r="N16" s="201">
        <f t="shared" si="10"/>
        <v>0</v>
      </c>
      <c r="O16" s="201">
        <f t="shared" si="10"/>
        <v>0</v>
      </c>
      <c r="P16" s="201">
        <f t="shared" si="10"/>
        <v>0</v>
      </c>
      <c r="Q16" s="201">
        <f t="shared" si="10"/>
        <v>0.12</v>
      </c>
      <c r="R16" s="201">
        <f t="shared" si="10"/>
        <v>0</v>
      </c>
      <c r="S16" s="201">
        <f t="shared" si="10"/>
        <v>2.1000000000000001E-2</v>
      </c>
      <c r="T16" s="201">
        <f t="shared" si="10"/>
        <v>0</v>
      </c>
      <c r="U16" s="201">
        <f t="shared" si="10"/>
        <v>0</v>
      </c>
      <c r="V16" s="201">
        <f t="shared" si="10"/>
        <v>0.24</v>
      </c>
      <c r="W16" s="201">
        <f t="shared" si="10"/>
        <v>0</v>
      </c>
      <c r="X16" s="201">
        <f t="shared" si="10"/>
        <v>0.1</v>
      </c>
      <c r="Y16" s="201">
        <f t="shared" si="10"/>
        <v>0</v>
      </c>
      <c r="Z16" s="201">
        <f t="shared" si="10"/>
        <v>0</v>
      </c>
      <c r="AA16" s="201">
        <f t="shared" si="10"/>
        <v>0</v>
      </c>
      <c r="AB16" s="201">
        <f t="shared" si="10"/>
        <v>0</v>
      </c>
      <c r="AC16" s="201">
        <f t="shared" si="10"/>
        <v>0</v>
      </c>
      <c r="AD16" s="201">
        <f t="shared" si="10"/>
        <v>0.04</v>
      </c>
      <c r="AE16" s="201">
        <f t="shared" si="10"/>
        <v>0.04</v>
      </c>
      <c r="AF16" s="201">
        <f t="shared" si="10"/>
        <v>0</v>
      </c>
      <c r="AG16" s="201">
        <f t="shared" si="10"/>
        <v>0.22</v>
      </c>
      <c r="AH16" s="201">
        <f t="shared" si="10"/>
        <v>0</v>
      </c>
      <c r="AI16" s="201">
        <f t="shared" si="10"/>
        <v>0</v>
      </c>
      <c r="AJ16" s="201">
        <f t="shared" ref="AJ16:AQ16" si="11">MAX(AJ10:AJ13)</f>
        <v>0</v>
      </c>
      <c r="AK16" s="201">
        <f t="shared" si="11"/>
        <v>0</v>
      </c>
      <c r="AL16" s="201">
        <f t="shared" si="11"/>
        <v>0</v>
      </c>
      <c r="AM16" s="201">
        <f t="shared" si="11"/>
        <v>1.2E-2</v>
      </c>
      <c r="AN16" s="201">
        <f t="shared" si="11"/>
        <v>0</v>
      </c>
      <c r="AO16" s="201">
        <f t="shared" si="11"/>
        <v>0</v>
      </c>
      <c r="AP16" s="201">
        <f t="shared" si="11"/>
        <v>0</v>
      </c>
      <c r="AQ16" s="201">
        <f t="shared" si="11"/>
        <v>0</v>
      </c>
    </row>
    <row r="17" spans="1:43" s="210" customFormat="1" x14ac:dyDescent="0.25">
      <c r="A17" s="190" t="s">
        <v>780</v>
      </c>
      <c r="B17" s="190">
        <v>1</v>
      </c>
      <c r="C17" s="191">
        <v>44641</v>
      </c>
      <c r="D17" s="192">
        <v>0.41041666666666665</v>
      </c>
      <c r="E17" s="209"/>
      <c r="F17" s="190"/>
      <c r="G17" s="190"/>
      <c r="H17" s="190"/>
      <c r="I17" s="190"/>
      <c r="J17" s="190"/>
      <c r="K17" s="190">
        <v>0.08</v>
      </c>
      <c r="L17" s="190"/>
      <c r="M17" s="190"/>
      <c r="N17" s="190"/>
      <c r="O17" s="190"/>
      <c r="P17" s="190"/>
      <c r="Q17" s="190">
        <v>0.04</v>
      </c>
      <c r="R17" s="190"/>
      <c r="S17" s="190"/>
      <c r="T17" s="190"/>
      <c r="U17" s="190"/>
      <c r="V17" s="190"/>
      <c r="W17" s="190"/>
      <c r="X17" s="190"/>
      <c r="Y17" s="190"/>
      <c r="Z17" s="190"/>
      <c r="AA17" s="190"/>
      <c r="AB17" s="190"/>
      <c r="AC17" s="190"/>
      <c r="AD17" s="190"/>
      <c r="AE17" s="190">
        <v>0.11</v>
      </c>
      <c r="AF17" s="190"/>
      <c r="AG17" s="190"/>
      <c r="AH17" s="190"/>
      <c r="AI17" s="190"/>
      <c r="AJ17" s="190"/>
      <c r="AK17" s="190"/>
      <c r="AL17" s="190"/>
      <c r="AM17" s="190"/>
      <c r="AN17" s="190"/>
      <c r="AO17" s="190"/>
      <c r="AP17" s="190"/>
      <c r="AQ17" s="190"/>
    </row>
    <row r="18" spans="1:43" s="210" customFormat="1" x14ac:dyDescent="0.25">
      <c r="A18" s="190" t="s">
        <v>780</v>
      </c>
      <c r="B18" s="190">
        <v>1</v>
      </c>
      <c r="C18" s="191">
        <v>44697</v>
      </c>
      <c r="D18" s="192">
        <v>0.47847222222222219</v>
      </c>
      <c r="E18" s="209"/>
      <c r="F18" s="190"/>
      <c r="G18" s="190"/>
      <c r="H18" s="190"/>
      <c r="I18" s="190"/>
      <c r="J18" s="190"/>
      <c r="K18" s="190">
        <v>0.13</v>
      </c>
      <c r="L18" s="190"/>
      <c r="M18" s="190"/>
      <c r="N18" s="190"/>
      <c r="O18" s="190"/>
      <c r="P18" s="190"/>
      <c r="Q18" s="190">
        <v>0.03</v>
      </c>
      <c r="R18" s="190"/>
      <c r="S18" s="190"/>
      <c r="T18" s="190"/>
      <c r="U18" s="190"/>
      <c r="V18" s="190">
        <v>0.06</v>
      </c>
      <c r="W18" s="190"/>
      <c r="X18" s="190"/>
      <c r="Y18" s="190"/>
      <c r="Z18" s="190"/>
      <c r="AA18" s="190"/>
      <c r="AB18" s="190"/>
      <c r="AC18" s="190"/>
      <c r="AD18" s="190"/>
      <c r="AE18" s="190">
        <v>0.06</v>
      </c>
      <c r="AF18" s="190"/>
      <c r="AG18" s="190"/>
      <c r="AH18" s="190"/>
      <c r="AI18" s="190"/>
      <c r="AJ18" s="190"/>
      <c r="AK18" s="190"/>
      <c r="AL18" s="190"/>
      <c r="AM18" s="190"/>
      <c r="AN18" s="190"/>
      <c r="AO18" s="190"/>
      <c r="AP18" s="190"/>
      <c r="AQ18" s="190"/>
    </row>
    <row r="19" spans="1:43" s="210" customFormat="1" x14ac:dyDescent="0.25">
      <c r="A19" s="190" t="s">
        <v>780</v>
      </c>
      <c r="B19" s="190">
        <v>1</v>
      </c>
      <c r="C19" s="191">
        <v>44732</v>
      </c>
      <c r="D19" s="192">
        <v>0.40069444444444446</v>
      </c>
      <c r="E19" s="209"/>
      <c r="F19" s="190"/>
      <c r="G19" s="190"/>
      <c r="H19" s="190"/>
      <c r="I19" s="190"/>
      <c r="J19" s="190"/>
      <c r="K19" s="190">
        <v>0.16</v>
      </c>
      <c r="L19" s="190">
        <v>0.02</v>
      </c>
      <c r="M19" s="190"/>
      <c r="N19" s="190"/>
      <c r="O19" s="190"/>
      <c r="P19" s="190"/>
      <c r="Q19" s="190">
        <v>0.04</v>
      </c>
      <c r="R19" s="190"/>
      <c r="S19" s="190"/>
      <c r="T19" s="190"/>
      <c r="U19" s="190"/>
      <c r="V19" s="190">
        <v>0.05</v>
      </c>
      <c r="W19" s="190"/>
      <c r="X19" s="190"/>
      <c r="Y19" s="190"/>
      <c r="Z19" s="190"/>
      <c r="AA19" s="190"/>
      <c r="AB19" s="190"/>
      <c r="AC19" s="190"/>
      <c r="AD19" s="190"/>
      <c r="AE19" s="190">
        <v>0.03</v>
      </c>
      <c r="AF19" s="190"/>
      <c r="AG19" s="190"/>
      <c r="AH19" s="190"/>
      <c r="AI19" s="190"/>
      <c r="AJ19" s="190"/>
      <c r="AK19" s="190"/>
      <c r="AL19" s="190"/>
      <c r="AM19" s="190"/>
      <c r="AN19" s="190"/>
      <c r="AO19" s="190"/>
      <c r="AP19" s="190"/>
      <c r="AQ19" s="190"/>
    </row>
    <row r="20" spans="1:43" s="210" customFormat="1" x14ac:dyDescent="0.25">
      <c r="A20" s="190" t="s">
        <v>780</v>
      </c>
      <c r="B20" s="190">
        <v>1</v>
      </c>
      <c r="C20" s="191">
        <v>44886</v>
      </c>
      <c r="D20" s="192">
        <v>0.42569444444444443</v>
      </c>
      <c r="E20" s="209"/>
      <c r="F20" s="190"/>
      <c r="G20" s="190"/>
      <c r="H20" s="190"/>
      <c r="I20" s="190"/>
      <c r="J20" s="190"/>
      <c r="K20" s="190">
        <v>0.21</v>
      </c>
      <c r="L20" s="190"/>
      <c r="M20" s="190"/>
      <c r="N20" s="190"/>
      <c r="O20" s="190"/>
      <c r="P20" s="190"/>
      <c r="Q20" s="190">
        <v>0.04</v>
      </c>
      <c r="R20" s="190"/>
      <c r="S20" s="190"/>
      <c r="T20" s="190"/>
      <c r="U20" s="190"/>
      <c r="V20" s="190">
        <v>0.04</v>
      </c>
      <c r="W20" s="190"/>
      <c r="X20" s="190"/>
      <c r="Y20" s="190"/>
      <c r="Z20" s="190"/>
      <c r="AA20" s="190"/>
      <c r="AB20" s="190"/>
      <c r="AC20" s="190"/>
      <c r="AD20" s="190"/>
      <c r="AE20" s="190">
        <v>0.04</v>
      </c>
      <c r="AF20" s="190"/>
      <c r="AG20" s="190"/>
      <c r="AH20" s="190"/>
      <c r="AI20" s="190"/>
      <c r="AJ20" s="190"/>
      <c r="AK20" s="190"/>
      <c r="AL20" s="190"/>
      <c r="AM20" s="190"/>
      <c r="AN20" s="190"/>
      <c r="AO20" s="190"/>
      <c r="AP20" s="190"/>
      <c r="AQ20" s="190"/>
    </row>
    <row r="21" spans="1:43" s="210" customFormat="1" x14ac:dyDescent="0.25">
      <c r="A21" s="211" t="s">
        <v>780</v>
      </c>
      <c r="B21" s="195"/>
      <c r="C21" s="196" t="s">
        <v>214</v>
      </c>
      <c r="D21" s="197"/>
      <c r="E21" s="198">
        <f>COUNTIF(F21:AQ21,"&gt;0")</f>
        <v>5</v>
      </c>
      <c r="F21" s="195">
        <f>COUNT(F17:F20)</f>
        <v>0</v>
      </c>
      <c r="G21" s="195">
        <f t="shared" ref="G21:AI21" si="12">COUNT(G17:G20)</f>
        <v>0</v>
      </c>
      <c r="H21" s="195">
        <f t="shared" si="12"/>
        <v>0</v>
      </c>
      <c r="I21" s="195">
        <f t="shared" si="12"/>
        <v>0</v>
      </c>
      <c r="J21" s="195">
        <f t="shared" si="12"/>
        <v>0</v>
      </c>
      <c r="K21" s="195">
        <f t="shared" si="12"/>
        <v>4</v>
      </c>
      <c r="L21" s="195">
        <f t="shared" si="12"/>
        <v>1</v>
      </c>
      <c r="M21" s="195">
        <f t="shared" si="12"/>
        <v>0</v>
      </c>
      <c r="N21" s="195">
        <f t="shared" si="12"/>
        <v>0</v>
      </c>
      <c r="O21" s="195">
        <f t="shared" si="12"/>
        <v>0</v>
      </c>
      <c r="P21" s="195">
        <f t="shared" si="12"/>
        <v>0</v>
      </c>
      <c r="Q21" s="195">
        <f t="shared" si="12"/>
        <v>4</v>
      </c>
      <c r="R21" s="195">
        <f t="shared" si="12"/>
        <v>0</v>
      </c>
      <c r="S21" s="195">
        <f t="shared" si="12"/>
        <v>0</v>
      </c>
      <c r="T21" s="195">
        <f t="shared" si="12"/>
        <v>0</v>
      </c>
      <c r="U21" s="195">
        <f t="shared" si="12"/>
        <v>0</v>
      </c>
      <c r="V21" s="195">
        <f t="shared" si="12"/>
        <v>3</v>
      </c>
      <c r="W21" s="195">
        <f t="shared" si="12"/>
        <v>0</v>
      </c>
      <c r="X21" s="195">
        <f t="shared" si="12"/>
        <v>0</v>
      </c>
      <c r="Y21" s="195">
        <f t="shared" si="12"/>
        <v>0</v>
      </c>
      <c r="Z21" s="195">
        <f t="shared" si="12"/>
        <v>0</v>
      </c>
      <c r="AA21" s="195">
        <f t="shared" si="12"/>
        <v>0</v>
      </c>
      <c r="AB21" s="195">
        <f t="shared" si="12"/>
        <v>0</v>
      </c>
      <c r="AC21" s="195">
        <f t="shared" si="12"/>
        <v>0</v>
      </c>
      <c r="AD21" s="195">
        <f t="shared" si="12"/>
        <v>0</v>
      </c>
      <c r="AE21" s="195">
        <f t="shared" si="12"/>
        <v>4</v>
      </c>
      <c r="AF21" s="195">
        <f t="shared" si="12"/>
        <v>0</v>
      </c>
      <c r="AG21" s="195">
        <f t="shared" si="12"/>
        <v>0</v>
      </c>
      <c r="AH21" s="195">
        <f t="shared" si="12"/>
        <v>0</v>
      </c>
      <c r="AI21" s="195">
        <f t="shared" si="12"/>
        <v>0</v>
      </c>
      <c r="AJ21" s="195">
        <f t="shared" ref="AJ21:AQ21" si="13">COUNT(AJ17:AJ20)</f>
        <v>0</v>
      </c>
      <c r="AK21" s="195">
        <f t="shared" si="13"/>
        <v>0</v>
      </c>
      <c r="AL21" s="195">
        <f t="shared" si="13"/>
        <v>0</v>
      </c>
      <c r="AM21" s="195">
        <f t="shared" si="13"/>
        <v>0</v>
      </c>
      <c r="AN21" s="195">
        <f t="shared" si="13"/>
        <v>0</v>
      </c>
      <c r="AO21" s="195">
        <f t="shared" si="13"/>
        <v>0</v>
      </c>
      <c r="AP21" s="195">
        <f t="shared" si="13"/>
        <v>0</v>
      </c>
      <c r="AQ21" s="195">
        <f t="shared" si="13"/>
        <v>0</v>
      </c>
    </row>
    <row r="22" spans="1:43" s="210" customFormat="1" x14ac:dyDescent="0.25">
      <c r="A22" s="211" t="s">
        <v>780</v>
      </c>
      <c r="B22" s="195"/>
      <c r="C22" s="196" t="s">
        <v>215</v>
      </c>
      <c r="D22" s="197"/>
      <c r="E22" s="198">
        <f>COUNTIF(F22:AQ22,"&gt;0")</f>
        <v>2</v>
      </c>
      <c r="F22" s="195">
        <f>COUNTIFS(F17:F20,"&gt;0,1")</f>
        <v>0</v>
      </c>
      <c r="G22" s="195">
        <f t="shared" ref="G22:AI22" si="14">COUNTIFS(G17:G20,"&gt;0,1")</f>
        <v>0</v>
      </c>
      <c r="H22" s="195">
        <f t="shared" si="14"/>
        <v>0</v>
      </c>
      <c r="I22" s="195">
        <f t="shared" si="14"/>
        <v>0</v>
      </c>
      <c r="J22" s="195">
        <f t="shared" si="14"/>
        <v>0</v>
      </c>
      <c r="K22" s="195">
        <f t="shared" si="14"/>
        <v>3</v>
      </c>
      <c r="L22" s="195">
        <f t="shared" si="14"/>
        <v>0</v>
      </c>
      <c r="M22" s="195">
        <f t="shared" si="14"/>
        <v>0</v>
      </c>
      <c r="N22" s="195">
        <f t="shared" si="14"/>
        <v>0</v>
      </c>
      <c r="O22" s="195">
        <f t="shared" si="14"/>
        <v>0</v>
      </c>
      <c r="P22" s="195">
        <f t="shared" si="14"/>
        <v>0</v>
      </c>
      <c r="Q22" s="195">
        <f t="shared" si="14"/>
        <v>0</v>
      </c>
      <c r="R22" s="195">
        <f t="shared" si="14"/>
        <v>0</v>
      </c>
      <c r="S22" s="195">
        <f t="shared" si="14"/>
        <v>0</v>
      </c>
      <c r="T22" s="195">
        <f t="shared" si="14"/>
        <v>0</v>
      </c>
      <c r="U22" s="195">
        <f t="shared" si="14"/>
        <v>0</v>
      </c>
      <c r="V22" s="195">
        <f t="shared" si="14"/>
        <v>0</v>
      </c>
      <c r="W22" s="195">
        <f t="shared" si="14"/>
        <v>0</v>
      </c>
      <c r="X22" s="195">
        <f t="shared" si="14"/>
        <v>0</v>
      </c>
      <c r="Y22" s="195">
        <f t="shared" si="14"/>
        <v>0</v>
      </c>
      <c r="Z22" s="195">
        <f t="shared" si="14"/>
        <v>0</v>
      </c>
      <c r="AA22" s="195">
        <f t="shared" si="14"/>
        <v>0</v>
      </c>
      <c r="AB22" s="195">
        <f t="shared" si="14"/>
        <v>0</v>
      </c>
      <c r="AC22" s="195">
        <f t="shared" si="14"/>
        <v>0</v>
      </c>
      <c r="AD22" s="195">
        <f t="shared" si="14"/>
        <v>0</v>
      </c>
      <c r="AE22" s="195">
        <f t="shared" si="14"/>
        <v>1</v>
      </c>
      <c r="AF22" s="195">
        <f t="shared" si="14"/>
        <v>0</v>
      </c>
      <c r="AG22" s="195">
        <f t="shared" si="14"/>
        <v>0</v>
      </c>
      <c r="AH22" s="195">
        <f t="shared" si="14"/>
        <v>0</v>
      </c>
      <c r="AI22" s="195">
        <f t="shared" si="14"/>
        <v>0</v>
      </c>
      <c r="AJ22" s="195">
        <f t="shared" ref="AJ22:AQ22" si="15">COUNTIFS(AJ17:AJ20,"&gt;0,1")</f>
        <v>0</v>
      </c>
      <c r="AK22" s="195">
        <f t="shared" si="15"/>
        <v>0</v>
      </c>
      <c r="AL22" s="195">
        <f t="shared" si="15"/>
        <v>0</v>
      </c>
      <c r="AM22" s="195">
        <f t="shared" si="15"/>
        <v>0</v>
      </c>
      <c r="AN22" s="195">
        <f t="shared" si="15"/>
        <v>0</v>
      </c>
      <c r="AO22" s="195">
        <f t="shared" si="15"/>
        <v>0</v>
      </c>
      <c r="AP22" s="195">
        <f t="shared" si="15"/>
        <v>0</v>
      </c>
      <c r="AQ22" s="195">
        <f t="shared" si="15"/>
        <v>0</v>
      </c>
    </row>
    <row r="23" spans="1:43" s="210" customFormat="1" ht="15.75" thickBot="1" x14ac:dyDescent="0.3">
      <c r="A23" s="200" t="s">
        <v>780</v>
      </c>
      <c r="B23" s="201"/>
      <c r="C23" s="201" t="s">
        <v>216</v>
      </c>
      <c r="D23" s="201"/>
      <c r="E23" s="202">
        <f>MAX(F23:AQ23)</f>
        <v>0.21</v>
      </c>
      <c r="F23" s="201">
        <f>MAX(F17:F20)</f>
        <v>0</v>
      </c>
      <c r="G23" s="201">
        <f t="shared" ref="G23:AI23" si="16">MAX(G17:G20)</f>
        <v>0</v>
      </c>
      <c r="H23" s="201">
        <f t="shared" si="16"/>
        <v>0</v>
      </c>
      <c r="I23" s="201">
        <f t="shared" si="16"/>
        <v>0</v>
      </c>
      <c r="J23" s="201">
        <f t="shared" si="16"/>
        <v>0</v>
      </c>
      <c r="K23" s="201">
        <f t="shared" si="16"/>
        <v>0.21</v>
      </c>
      <c r="L23" s="201">
        <f t="shared" si="16"/>
        <v>0.02</v>
      </c>
      <c r="M23" s="201">
        <f t="shared" si="16"/>
        <v>0</v>
      </c>
      <c r="N23" s="201">
        <f t="shared" si="16"/>
        <v>0</v>
      </c>
      <c r="O23" s="201">
        <f t="shared" si="16"/>
        <v>0</v>
      </c>
      <c r="P23" s="201">
        <f t="shared" si="16"/>
        <v>0</v>
      </c>
      <c r="Q23" s="201">
        <f t="shared" si="16"/>
        <v>0.04</v>
      </c>
      <c r="R23" s="201">
        <f t="shared" si="16"/>
        <v>0</v>
      </c>
      <c r="S23" s="201">
        <f t="shared" si="16"/>
        <v>0</v>
      </c>
      <c r="T23" s="201">
        <f t="shared" si="16"/>
        <v>0</v>
      </c>
      <c r="U23" s="201">
        <f t="shared" si="16"/>
        <v>0</v>
      </c>
      <c r="V23" s="201">
        <f t="shared" si="16"/>
        <v>0.06</v>
      </c>
      <c r="W23" s="201">
        <f t="shared" si="16"/>
        <v>0</v>
      </c>
      <c r="X23" s="201">
        <f t="shared" si="16"/>
        <v>0</v>
      </c>
      <c r="Y23" s="201">
        <f t="shared" si="16"/>
        <v>0</v>
      </c>
      <c r="Z23" s="201">
        <f t="shared" si="16"/>
        <v>0</v>
      </c>
      <c r="AA23" s="201">
        <f t="shared" si="16"/>
        <v>0</v>
      </c>
      <c r="AB23" s="201">
        <f t="shared" si="16"/>
        <v>0</v>
      </c>
      <c r="AC23" s="201">
        <f t="shared" si="16"/>
        <v>0</v>
      </c>
      <c r="AD23" s="201">
        <f t="shared" si="16"/>
        <v>0</v>
      </c>
      <c r="AE23" s="201">
        <f t="shared" si="16"/>
        <v>0.11</v>
      </c>
      <c r="AF23" s="201">
        <f t="shared" si="16"/>
        <v>0</v>
      </c>
      <c r="AG23" s="201">
        <f t="shared" si="16"/>
        <v>0</v>
      </c>
      <c r="AH23" s="201">
        <f t="shared" si="16"/>
        <v>0</v>
      </c>
      <c r="AI23" s="201">
        <f t="shared" si="16"/>
        <v>0</v>
      </c>
      <c r="AJ23" s="201">
        <f t="shared" ref="AJ23:AQ23" si="17">MAX(AJ17:AJ20)</f>
        <v>0</v>
      </c>
      <c r="AK23" s="201">
        <f t="shared" si="17"/>
        <v>0</v>
      </c>
      <c r="AL23" s="201">
        <f t="shared" si="17"/>
        <v>0</v>
      </c>
      <c r="AM23" s="201">
        <f t="shared" si="17"/>
        <v>0</v>
      </c>
      <c r="AN23" s="201">
        <f t="shared" si="17"/>
        <v>0</v>
      </c>
      <c r="AO23" s="201">
        <f t="shared" si="17"/>
        <v>0</v>
      </c>
      <c r="AP23" s="201">
        <f t="shared" si="17"/>
        <v>0</v>
      </c>
      <c r="AQ23" s="201">
        <f t="shared" si="17"/>
        <v>0</v>
      </c>
    </row>
    <row r="24" spans="1:43" x14ac:dyDescent="0.25">
      <c r="A24" s="190" t="s">
        <v>201</v>
      </c>
      <c r="B24" s="190">
        <v>1</v>
      </c>
      <c r="C24" s="191">
        <v>44641</v>
      </c>
      <c r="D24" s="192">
        <v>0.51041666666666663</v>
      </c>
      <c r="E24" s="186"/>
      <c r="F24" s="190"/>
      <c r="G24" s="190"/>
      <c r="H24" s="190"/>
      <c r="I24" s="190"/>
      <c r="J24" s="190"/>
      <c r="K24" s="190">
        <v>0.2</v>
      </c>
      <c r="L24" s="190"/>
      <c r="M24" s="190"/>
      <c r="N24" s="190"/>
      <c r="O24" s="190"/>
      <c r="P24" s="190"/>
      <c r="Q24" s="190"/>
      <c r="R24" s="190"/>
      <c r="S24" s="190"/>
      <c r="T24" s="190"/>
      <c r="U24" s="190"/>
      <c r="V24" s="190">
        <v>0.05</v>
      </c>
      <c r="W24" s="190"/>
      <c r="X24" s="190"/>
      <c r="Y24" s="190"/>
      <c r="Z24" s="190"/>
      <c r="AA24" s="190"/>
      <c r="AB24" s="190"/>
      <c r="AC24" s="190"/>
      <c r="AD24" s="190"/>
      <c r="AE24" s="190">
        <v>0.51</v>
      </c>
      <c r="AF24" s="190"/>
      <c r="AG24" s="190"/>
      <c r="AH24" s="190"/>
      <c r="AI24" s="190"/>
      <c r="AJ24" s="190"/>
      <c r="AK24" s="190"/>
      <c r="AL24" s="190"/>
      <c r="AM24" s="190"/>
      <c r="AN24" s="190"/>
      <c r="AO24" s="190"/>
      <c r="AP24" s="190"/>
      <c r="AQ24" s="190"/>
    </row>
    <row r="25" spans="1:43" x14ac:dyDescent="0.25">
      <c r="A25" s="190" t="s">
        <v>201</v>
      </c>
      <c r="B25" s="190">
        <v>1</v>
      </c>
      <c r="C25" s="191">
        <v>44697</v>
      </c>
      <c r="D25" s="192">
        <v>0.59930555555555554</v>
      </c>
      <c r="E25" s="186"/>
      <c r="F25" s="190"/>
      <c r="G25" s="190"/>
      <c r="H25" s="190"/>
      <c r="I25" s="190"/>
      <c r="J25" s="190"/>
      <c r="K25" s="190">
        <v>0.22</v>
      </c>
      <c r="L25" s="190"/>
      <c r="M25" s="190"/>
      <c r="N25" s="190"/>
      <c r="O25" s="190"/>
      <c r="P25" s="190"/>
      <c r="Q25" s="190"/>
      <c r="R25" s="190"/>
      <c r="S25" s="190"/>
      <c r="T25" s="190"/>
      <c r="U25" s="190"/>
      <c r="V25" s="190">
        <v>0.1</v>
      </c>
      <c r="W25" s="190"/>
      <c r="X25" s="190"/>
      <c r="Y25" s="190"/>
      <c r="Z25" s="190"/>
      <c r="AA25" s="190"/>
      <c r="AB25" s="190"/>
      <c r="AC25" s="190"/>
      <c r="AD25" s="190"/>
      <c r="AE25" s="190">
        <v>0.21</v>
      </c>
      <c r="AF25" s="190"/>
      <c r="AG25" s="190"/>
      <c r="AH25" s="190"/>
      <c r="AI25" s="190"/>
      <c r="AJ25" s="190"/>
      <c r="AK25" s="190"/>
      <c r="AL25" s="190"/>
      <c r="AM25" s="190"/>
      <c r="AN25" s="190"/>
      <c r="AO25" s="190">
        <v>0.14000000000000001</v>
      </c>
      <c r="AP25" s="190"/>
      <c r="AQ25" s="190"/>
    </row>
    <row r="26" spans="1:43" x14ac:dyDescent="0.25">
      <c r="A26" s="190" t="s">
        <v>201</v>
      </c>
      <c r="B26" s="190">
        <v>1</v>
      </c>
      <c r="C26" s="191">
        <v>44732</v>
      </c>
      <c r="D26" s="192">
        <v>0.52083333333333337</v>
      </c>
      <c r="E26" s="186"/>
      <c r="F26" s="190"/>
      <c r="G26" s="190"/>
      <c r="H26" s="190"/>
      <c r="I26" s="190"/>
      <c r="J26" s="190"/>
      <c r="K26" s="190">
        <v>0.97</v>
      </c>
      <c r="L26" s="190"/>
      <c r="M26" s="190">
        <v>4.2000000000000003E-2</v>
      </c>
      <c r="N26" s="190"/>
      <c r="O26" s="190"/>
      <c r="P26" s="190"/>
      <c r="Q26" s="190"/>
      <c r="R26" s="190"/>
      <c r="S26" s="190"/>
      <c r="T26" s="190"/>
      <c r="U26" s="190"/>
      <c r="V26" s="190">
        <v>2.7</v>
      </c>
      <c r="W26" s="190"/>
      <c r="X26" s="190"/>
      <c r="Y26" s="190"/>
      <c r="Z26" s="190"/>
      <c r="AA26" s="190"/>
      <c r="AB26" s="190"/>
      <c r="AC26" s="190"/>
      <c r="AD26" s="190"/>
      <c r="AE26" s="190">
        <v>0.1</v>
      </c>
      <c r="AF26" s="190"/>
      <c r="AG26" s="190"/>
      <c r="AH26" s="190"/>
      <c r="AI26" s="190"/>
      <c r="AJ26" s="190"/>
      <c r="AK26" s="190"/>
      <c r="AL26" s="190"/>
      <c r="AM26" s="190"/>
      <c r="AN26" s="190"/>
      <c r="AO26" s="190">
        <v>0.1</v>
      </c>
      <c r="AP26" s="190"/>
      <c r="AQ26" s="190"/>
    </row>
    <row r="27" spans="1:43" x14ac:dyDescent="0.25">
      <c r="A27" s="190" t="s">
        <v>201</v>
      </c>
      <c r="B27" s="190">
        <v>1</v>
      </c>
      <c r="C27" s="191">
        <v>44886</v>
      </c>
      <c r="D27" s="192">
        <v>0.51736111111111105</v>
      </c>
      <c r="E27" s="186"/>
      <c r="F27" s="190"/>
      <c r="G27" s="190"/>
      <c r="H27" s="190"/>
      <c r="I27" s="190"/>
      <c r="J27" s="190"/>
      <c r="K27" s="190">
        <v>0.98</v>
      </c>
      <c r="L27" s="190"/>
      <c r="M27" s="190"/>
      <c r="N27" s="190"/>
      <c r="O27" s="190"/>
      <c r="P27" s="190"/>
      <c r="Q27" s="190"/>
      <c r="R27" s="190"/>
      <c r="S27" s="190"/>
      <c r="T27" s="190"/>
      <c r="U27" s="190"/>
      <c r="V27" s="190">
        <v>0.43</v>
      </c>
      <c r="W27" s="190"/>
      <c r="X27" s="190"/>
      <c r="Y27" s="190"/>
      <c r="Z27" s="190"/>
      <c r="AA27" s="190"/>
      <c r="AB27" s="190"/>
      <c r="AC27" s="190"/>
      <c r="AD27" s="190"/>
      <c r="AE27" s="190"/>
      <c r="AF27" s="190"/>
      <c r="AG27" s="190"/>
      <c r="AH27" s="190"/>
      <c r="AI27" s="190"/>
      <c r="AJ27" s="190">
        <v>0.11</v>
      </c>
      <c r="AK27" s="190"/>
      <c r="AL27" s="190"/>
      <c r="AM27" s="190"/>
      <c r="AN27" s="190">
        <v>0.05</v>
      </c>
      <c r="AO27" s="190"/>
      <c r="AP27" s="190"/>
      <c r="AQ27" s="190"/>
    </row>
    <row r="28" spans="1:43" s="199" customFormat="1" x14ac:dyDescent="0.25">
      <c r="A28" s="195" t="s">
        <v>201</v>
      </c>
      <c r="B28" s="195"/>
      <c r="C28" s="196" t="s">
        <v>214</v>
      </c>
      <c r="D28" s="197"/>
      <c r="E28" s="198">
        <f>COUNTIF(F28:AQ28,"&gt;0")</f>
        <v>7</v>
      </c>
      <c r="F28" s="195">
        <f t="shared" ref="F28:AI28" si="18">COUNT(F24:F27)</f>
        <v>0</v>
      </c>
      <c r="G28" s="195">
        <f t="shared" si="18"/>
        <v>0</v>
      </c>
      <c r="H28" s="195">
        <f t="shared" si="18"/>
        <v>0</v>
      </c>
      <c r="I28" s="195">
        <f t="shared" si="18"/>
        <v>0</v>
      </c>
      <c r="J28" s="195">
        <f t="shared" si="18"/>
        <v>0</v>
      </c>
      <c r="K28" s="195">
        <f t="shared" si="18"/>
        <v>4</v>
      </c>
      <c r="L28" s="195">
        <f t="shared" si="18"/>
        <v>0</v>
      </c>
      <c r="M28" s="195">
        <f t="shared" si="18"/>
        <v>1</v>
      </c>
      <c r="N28" s="195">
        <f t="shared" si="18"/>
        <v>0</v>
      </c>
      <c r="O28" s="195">
        <f t="shared" si="18"/>
        <v>0</v>
      </c>
      <c r="P28" s="195">
        <f t="shared" si="18"/>
        <v>0</v>
      </c>
      <c r="Q28" s="195">
        <f t="shared" si="18"/>
        <v>0</v>
      </c>
      <c r="R28" s="195">
        <f t="shared" si="18"/>
        <v>0</v>
      </c>
      <c r="S28" s="195">
        <f t="shared" si="18"/>
        <v>0</v>
      </c>
      <c r="T28" s="195">
        <f t="shared" si="18"/>
        <v>0</v>
      </c>
      <c r="U28" s="195">
        <f t="shared" si="18"/>
        <v>0</v>
      </c>
      <c r="V28" s="195">
        <f t="shared" si="18"/>
        <v>4</v>
      </c>
      <c r="W28" s="195">
        <f t="shared" si="18"/>
        <v>0</v>
      </c>
      <c r="X28" s="195">
        <f t="shared" si="18"/>
        <v>0</v>
      </c>
      <c r="Y28" s="195">
        <f t="shared" si="18"/>
        <v>0</v>
      </c>
      <c r="Z28" s="195">
        <f t="shared" si="18"/>
        <v>0</v>
      </c>
      <c r="AA28" s="195">
        <f t="shared" si="18"/>
        <v>0</v>
      </c>
      <c r="AB28" s="195">
        <f t="shared" si="18"/>
        <v>0</v>
      </c>
      <c r="AC28" s="195">
        <f t="shared" si="18"/>
        <v>0</v>
      </c>
      <c r="AD28" s="195">
        <f t="shared" si="18"/>
        <v>0</v>
      </c>
      <c r="AE28" s="195">
        <f t="shared" si="18"/>
        <v>3</v>
      </c>
      <c r="AF28" s="195">
        <f t="shared" si="18"/>
        <v>0</v>
      </c>
      <c r="AG28" s="195">
        <f t="shared" si="18"/>
        <v>0</v>
      </c>
      <c r="AH28" s="195">
        <f t="shared" si="18"/>
        <v>0</v>
      </c>
      <c r="AI28" s="195">
        <f t="shared" si="18"/>
        <v>0</v>
      </c>
      <c r="AJ28" s="195">
        <f t="shared" ref="AJ28:AQ28" si="19">COUNT(AJ24:AJ27)</f>
        <v>1</v>
      </c>
      <c r="AK28" s="195">
        <f t="shared" si="19"/>
        <v>0</v>
      </c>
      <c r="AL28" s="195">
        <f t="shared" si="19"/>
        <v>0</v>
      </c>
      <c r="AM28" s="195">
        <f t="shared" si="19"/>
        <v>0</v>
      </c>
      <c r="AN28" s="195">
        <f t="shared" si="19"/>
        <v>1</v>
      </c>
      <c r="AO28" s="195">
        <f t="shared" si="19"/>
        <v>2</v>
      </c>
      <c r="AP28" s="195">
        <f t="shared" si="19"/>
        <v>0</v>
      </c>
      <c r="AQ28" s="195">
        <f t="shared" si="19"/>
        <v>0</v>
      </c>
    </row>
    <row r="29" spans="1:43" s="199" customFormat="1" x14ac:dyDescent="0.25">
      <c r="A29" s="194" t="str">
        <f>A28</f>
        <v>05013151 - Le Tourtrat à REPARSAC</v>
      </c>
      <c r="B29" s="195"/>
      <c r="C29" s="196" t="s">
        <v>215</v>
      </c>
      <c r="D29" s="197"/>
      <c r="E29" s="198">
        <f>COUNTIF(F29:AQ29,"&gt;0")</f>
        <v>5</v>
      </c>
      <c r="F29" s="195">
        <f t="shared" ref="F29:AI29" si="20">COUNTIFS(F24:F27,"&gt;0,1")</f>
        <v>0</v>
      </c>
      <c r="G29" s="195">
        <f t="shared" si="20"/>
        <v>0</v>
      </c>
      <c r="H29" s="195">
        <f t="shared" si="20"/>
        <v>0</v>
      </c>
      <c r="I29" s="195">
        <f t="shared" si="20"/>
        <v>0</v>
      </c>
      <c r="J29" s="195">
        <f t="shared" si="20"/>
        <v>0</v>
      </c>
      <c r="K29" s="195">
        <f t="shared" si="20"/>
        <v>4</v>
      </c>
      <c r="L29" s="195">
        <f t="shared" si="20"/>
        <v>0</v>
      </c>
      <c r="M29" s="195">
        <f t="shared" si="20"/>
        <v>0</v>
      </c>
      <c r="N29" s="195">
        <f t="shared" si="20"/>
        <v>0</v>
      </c>
      <c r="O29" s="195">
        <f t="shared" si="20"/>
        <v>0</v>
      </c>
      <c r="P29" s="195">
        <f t="shared" si="20"/>
        <v>0</v>
      </c>
      <c r="Q29" s="195">
        <f t="shared" si="20"/>
        <v>0</v>
      </c>
      <c r="R29" s="195">
        <f t="shared" si="20"/>
        <v>0</v>
      </c>
      <c r="S29" s="195">
        <f t="shared" si="20"/>
        <v>0</v>
      </c>
      <c r="T29" s="195">
        <f t="shared" si="20"/>
        <v>0</v>
      </c>
      <c r="U29" s="195">
        <f t="shared" si="20"/>
        <v>0</v>
      </c>
      <c r="V29" s="195">
        <f t="shared" si="20"/>
        <v>2</v>
      </c>
      <c r="W29" s="195">
        <f t="shared" si="20"/>
        <v>0</v>
      </c>
      <c r="X29" s="195">
        <f t="shared" si="20"/>
        <v>0</v>
      </c>
      <c r="Y29" s="195">
        <f t="shared" si="20"/>
        <v>0</v>
      </c>
      <c r="Z29" s="195">
        <f t="shared" si="20"/>
        <v>0</v>
      </c>
      <c r="AA29" s="195">
        <f t="shared" si="20"/>
        <v>0</v>
      </c>
      <c r="AB29" s="195">
        <f t="shared" si="20"/>
        <v>0</v>
      </c>
      <c r="AC29" s="195">
        <f t="shared" si="20"/>
        <v>0</v>
      </c>
      <c r="AD29" s="195">
        <f t="shared" si="20"/>
        <v>0</v>
      </c>
      <c r="AE29" s="195">
        <f t="shared" si="20"/>
        <v>2</v>
      </c>
      <c r="AF29" s="195">
        <f t="shared" si="20"/>
        <v>0</v>
      </c>
      <c r="AG29" s="195">
        <f t="shared" si="20"/>
        <v>0</v>
      </c>
      <c r="AH29" s="195">
        <f t="shared" si="20"/>
        <v>0</v>
      </c>
      <c r="AI29" s="195">
        <f t="shared" si="20"/>
        <v>0</v>
      </c>
      <c r="AJ29" s="195">
        <f t="shared" ref="AJ29:AQ29" si="21">COUNTIFS(AJ24:AJ27,"&gt;0,1")</f>
        <v>1</v>
      </c>
      <c r="AK29" s="195">
        <f t="shared" si="21"/>
        <v>0</v>
      </c>
      <c r="AL29" s="195">
        <f t="shared" si="21"/>
        <v>0</v>
      </c>
      <c r="AM29" s="195">
        <f t="shared" si="21"/>
        <v>0</v>
      </c>
      <c r="AN29" s="195">
        <f t="shared" si="21"/>
        <v>0</v>
      </c>
      <c r="AO29" s="195">
        <f t="shared" si="21"/>
        <v>1</v>
      </c>
      <c r="AP29" s="195">
        <f t="shared" si="21"/>
        <v>0</v>
      </c>
      <c r="AQ29" s="195">
        <f t="shared" si="21"/>
        <v>0</v>
      </c>
    </row>
    <row r="30" spans="1:43" s="203" customFormat="1" ht="15.75" thickBot="1" x14ac:dyDescent="0.3">
      <c r="A30" s="200" t="str">
        <f>A29</f>
        <v>05013151 - Le Tourtrat à REPARSAC</v>
      </c>
      <c r="B30" s="201"/>
      <c r="C30" s="201" t="s">
        <v>216</v>
      </c>
      <c r="D30" s="201"/>
      <c r="E30" s="202">
        <f>MAX(F30:AQ30)</f>
        <v>2.7</v>
      </c>
      <c r="F30" s="201">
        <f t="shared" ref="F30:AI30" si="22">MAX(F24:F27)</f>
        <v>0</v>
      </c>
      <c r="G30" s="201">
        <f t="shared" si="22"/>
        <v>0</v>
      </c>
      <c r="H30" s="201">
        <f t="shared" si="22"/>
        <v>0</v>
      </c>
      <c r="I30" s="201">
        <f t="shared" si="22"/>
        <v>0</v>
      </c>
      <c r="J30" s="201">
        <f t="shared" si="22"/>
        <v>0</v>
      </c>
      <c r="K30" s="201">
        <f t="shared" si="22"/>
        <v>0.98</v>
      </c>
      <c r="L30" s="201">
        <f t="shared" si="22"/>
        <v>0</v>
      </c>
      <c r="M30" s="201">
        <f t="shared" si="22"/>
        <v>4.2000000000000003E-2</v>
      </c>
      <c r="N30" s="201">
        <f t="shared" si="22"/>
        <v>0</v>
      </c>
      <c r="O30" s="201">
        <f t="shared" si="22"/>
        <v>0</v>
      </c>
      <c r="P30" s="201">
        <f t="shared" si="22"/>
        <v>0</v>
      </c>
      <c r="Q30" s="201">
        <f t="shared" si="22"/>
        <v>0</v>
      </c>
      <c r="R30" s="201">
        <f t="shared" si="22"/>
        <v>0</v>
      </c>
      <c r="S30" s="201">
        <f t="shared" si="22"/>
        <v>0</v>
      </c>
      <c r="T30" s="201">
        <f t="shared" si="22"/>
        <v>0</v>
      </c>
      <c r="U30" s="201">
        <f t="shared" si="22"/>
        <v>0</v>
      </c>
      <c r="V30" s="201">
        <f t="shared" si="22"/>
        <v>2.7</v>
      </c>
      <c r="W30" s="201">
        <f t="shared" si="22"/>
        <v>0</v>
      </c>
      <c r="X30" s="201">
        <f t="shared" si="22"/>
        <v>0</v>
      </c>
      <c r="Y30" s="201">
        <f t="shared" si="22"/>
        <v>0</v>
      </c>
      <c r="Z30" s="201">
        <f t="shared" si="22"/>
        <v>0</v>
      </c>
      <c r="AA30" s="201">
        <f t="shared" si="22"/>
        <v>0</v>
      </c>
      <c r="AB30" s="201">
        <f t="shared" si="22"/>
        <v>0</v>
      </c>
      <c r="AC30" s="201">
        <f t="shared" si="22"/>
        <v>0</v>
      </c>
      <c r="AD30" s="201">
        <f t="shared" si="22"/>
        <v>0</v>
      </c>
      <c r="AE30" s="201">
        <f t="shared" si="22"/>
        <v>0.51</v>
      </c>
      <c r="AF30" s="201">
        <f t="shared" si="22"/>
        <v>0</v>
      </c>
      <c r="AG30" s="201">
        <f t="shared" si="22"/>
        <v>0</v>
      </c>
      <c r="AH30" s="201">
        <f t="shared" si="22"/>
        <v>0</v>
      </c>
      <c r="AI30" s="201">
        <f t="shared" si="22"/>
        <v>0</v>
      </c>
      <c r="AJ30" s="201">
        <f t="shared" ref="AJ30:AQ30" si="23">MAX(AJ24:AJ27)</f>
        <v>0.11</v>
      </c>
      <c r="AK30" s="201">
        <f t="shared" si="23"/>
        <v>0</v>
      </c>
      <c r="AL30" s="201">
        <f t="shared" si="23"/>
        <v>0</v>
      </c>
      <c r="AM30" s="201">
        <f t="shared" si="23"/>
        <v>0</v>
      </c>
      <c r="AN30" s="201">
        <f t="shared" si="23"/>
        <v>0.05</v>
      </c>
      <c r="AO30" s="201">
        <f t="shared" si="23"/>
        <v>0.14000000000000001</v>
      </c>
      <c r="AP30" s="201">
        <f t="shared" si="23"/>
        <v>0</v>
      </c>
      <c r="AQ30" s="201">
        <f t="shared" si="23"/>
        <v>0</v>
      </c>
    </row>
    <row r="31" spans="1:43" x14ac:dyDescent="0.25">
      <c r="A31" s="190" t="s">
        <v>202</v>
      </c>
      <c r="B31" s="190">
        <v>1</v>
      </c>
      <c r="C31" s="191">
        <v>44641</v>
      </c>
      <c r="D31" s="192">
        <v>0.50138888888888888</v>
      </c>
      <c r="E31" s="186"/>
      <c r="F31" s="190"/>
      <c r="G31" s="190"/>
      <c r="H31" s="190"/>
      <c r="I31" s="190"/>
      <c r="J31" s="190"/>
      <c r="K31" s="190">
        <v>0.14000000000000001</v>
      </c>
      <c r="L31" s="190"/>
      <c r="M31" s="190"/>
      <c r="N31" s="190"/>
      <c r="O31" s="190"/>
      <c r="P31" s="190"/>
      <c r="Q31" s="190"/>
      <c r="R31" s="190"/>
      <c r="S31" s="190"/>
      <c r="T31" s="190"/>
      <c r="U31" s="190"/>
      <c r="V31" s="190">
        <v>0.03</v>
      </c>
      <c r="W31" s="190"/>
      <c r="X31" s="190"/>
      <c r="Y31" s="190"/>
      <c r="Z31" s="190"/>
      <c r="AA31" s="190"/>
      <c r="AB31" s="190"/>
      <c r="AC31" s="190"/>
      <c r="AD31" s="190"/>
      <c r="AE31" s="190">
        <v>0.64</v>
      </c>
      <c r="AF31" s="190"/>
      <c r="AG31" s="190"/>
      <c r="AH31" s="190"/>
      <c r="AI31" s="190"/>
      <c r="AJ31" s="190"/>
      <c r="AK31" s="190"/>
      <c r="AL31" s="190"/>
      <c r="AM31" s="190"/>
      <c r="AN31" s="190"/>
      <c r="AO31" s="190"/>
      <c r="AP31" s="190"/>
      <c r="AQ31" s="190"/>
    </row>
    <row r="32" spans="1:43" x14ac:dyDescent="0.25">
      <c r="A32" s="190" t="s">
        <v>202</v>
      </c>
      <c r="B32" s="190">
        <v>1</v>
      </c>
      <c r="C32" s="191">
        <v>44697</v>
      </c>
      <c r="D32" s="192">
        <v>0.59583333333333333</v>
      </c>
      <c r="E32" s="186"/>
      <c r="F32" s="190"/>
      <c r="G32" s="190"/>
      <c r="H32" s="190"/>
      <c r="I32" s="190"/>
      <c r="J32" s="190"/>
      <c r="K32" s="190">
        <v>0.14000000000000001</v>
      </c>
      <c r="L32" s="190"/>
      <c r="M32" s="190"/>
      <c r="N32" s="190"/>
      <c r="O32" s="190"/>
      <c r="P32" s="190"/>
      <c r="Q32" s="190"/>
      <c r="R32" s="190"/>
      <c r="S32" s="190"/>
      <c r="T32" s="190"/>
      <c r="U32" s="190"/>
      <c r="V32" s="190">
        <v>0.05</v>
      </c>
      <c r="W32" s="190"/>
      <c r="X32" s="190"/>
      <c r="Y32" s="190"/>
      <c r="Z32" s="190"/>
      <c r="AA32" s="190"/>
      <c r="AB32" s="190"/>
      <c r="AC32" s="190"/>
      <c r="AD32" s="190"/>
      <c r="AE32" s="190">
        <v>0.23</v>
      </c>
      <c r="AF32" s="190"/>
      <c r="AG32" s="190"/>
      <c r="AH32" s="190"/>
      <c r="AI32" s="190"/>
      <c r="AJ32" s="190"/>
      <c r="AK32" s="190"/>
      <c r="AL32" s="190"/>
      <c r="AM32" s="190"/>
      <c r="AN32" s="190"/>
      <c r="AO32" s="190"/>
      <c r="AP32" s="190"/>
      <c r="AQ32" s="190"/>
    </row>
    <row r="33" spans="1:43" x14ac:dyDescent="0.25">
      <c r="A33" s="190" t="s">
        <v>202</v>
      </c>
      <c r="B33" s="190">
        <v>1</v>
      </c>
      <c r="C33" s="191">
        <v>44886</v>
      </c>
      <c r="D33" s="192">
        <v>0.50972222222222219</v>
      </c>
      <c r="E33" s="186"/>
      <c r="F33" s="190"/>
      <c r="G33" s="190"/>
      <c r="H33" s="190"/>
      <c r="I33" s="190"/>
      <c r="J33" s="190"/>
      <c r="K33" s="190">
        <v>1.5</v>
      </c>
      <c r="L33" s="190"/>
      <c r="M33" s="190"/>
      <c r="N33" s="190"/>
      <c r="O33" s="190"/>
      <c r="P33" s="190"/>
      <c r="Q33" s="190"/>
      <c r="R33" s="190"/>
      <c r="S33" s="190"/>
      <c r="T33" s="190"/>
      <c r="U33" s="190"/>
      <c r="V33" s="190">
        <v>0.12</v>
      </c>
      <c r="W33" s="190">
        <v>0.05</v>
      </c>
      <c r="X33" s="190"/>
      <c r="Y33" s="190"/>
      <c r="Z33" s="190"/>
      <c r="AA33" s="190"/>
      <c r="AB33" s="190"/>
      <c r="AC33" s="190"/>
      <c r="AD33" s="190"/>
      <c r="AE33" s="190">
        <v>0.06</v>
      </c>
      <c r="AF33" s="190"/>
      <c r="AG33" s="190"/>
      <c r="AH33" s="190"/>
      <c r="AI33" s="190"/>
      <c r="AJ33" s="190"/>
      <c r="AK33" s="190"/>
      <c r="AL33" s="190"/>
      <c r="AM33" s="190"/>
      <c r="AN33" s="190"/>
      <c r="AO33" s="190"/>
      <c r="AP33" s="190"/>
      <c r="AQ33" s="190"/>
    </row>
    <row r="34" spans="1:43" s="199" customFormat="1" x14ac:dyDescent="0.25">
      <c r="A34" s="195" t="s">
        <v>202</v>
      </c>
      <c r="B34" s="195"/>
      <c r="C34" s="196" t="s">
        <v>214</v>
      </c>
      <c r="D34" s="197"/>
      <c r="E34" s="198">
        <f>COUNTIF(F34:AQ34,"&gt;0")</f>
        <v>4</v>
      </c>
      <c r="F34" s="195">
        <f t="shared" ref="F34:AQ34" si="24">COUNT(F31:F33)</f>
        <v>0</v>
      </c>
      <c r="G34" s="195">
        <f t="shared" si="24"/>
        <v>0</v>
      </c>
      <c r="H34" s="195">
        <f t="shared" si="24"/>
        <v>0</v>
      </c>
      <c r="I34" s="195">
        <f t="shared" si="24"/>
        <v>0</v>
      </c>
      <c r="J34" s="195">
        <f t="shared" si="24"/>
        <v>0</v>
      </c>
      <c r="K34" s="195">
        <f t="shared" si="24"/>
        <v>3</v>
      </c>
      <c r="L34" s="195">
        <f t="shared" si="24"/>
        <v>0</v>
      </c>
      <c r="M34" s="195">
        <f t="shared" si="24"/>
        <v>0</v>
      </c>
      <c r="N34" s="195">
        <f t="shared" si="24"/>
        <v>0</v>
      </c>
      <c r="O34" s="195">
        <f t="shared" si="24"/>
        <v>0</v>
      </c>
      <c r="P34" s="195">
        <f t="shared" si="24"/>
        <v>0</v>
      </c>
      <c r="Q34" s="195">
        <f t="shared" si="24"/>
        <v>0</v>
      </c>
      <c r="R34" s="195">
        <f t="shared" si="24"/>
        <v>0</v>
      </c>
      <c r="S34" s="195">
        <f t="shared" si="24"/>
        <v>0</v>
      </c>
      <c r="T34" s="195">
        <f t="shared" si="24"/>
        <v>0</v>
      </c>
      <c r="U34" s="195">
        <f t="shared" si="24"/>
        <v>0</v>
      </c>
      <c r="V34" s="195">
        <f t="shared" si="24"/>
        <v>3</v>
      </c>
      <c r="W34" s="195">
        <f t="shared" si="24"/>
        <v>1</v>
      </c>
      <c r="X34" s="195">
        <f t="shared" si="24"/>
        <v>0</v>
      </c>
      <c r="Y34" s="195">
        <f t="shared" si="24"/>
        <v>0</v>
      </c>
      <c r="Z34" s="195">
        <f t="shared" si="24"/>
        <v>0</v>
      </c>
      <c r="AA34" s="195">
        <f t="shared" si="24"/>
        <v>0</v>
      </c>
      <c r="AB34" s="195">
        <f t="shared" si="24"/>
        <v>0</v>
      </c>
      <c r="AC34" s="195">
        <f t="shared" si="24"/>
        <v>0</v>
      </c>
      <c r="AD34" s="195">
        <f t="shared" si="24"/>
        <v>0</v>
      </c>
      <c r="AE34" s="195">
        <f t="shared" si="24"/>
        <v>3</v>
      </c>
      <c r="AF34" s="195">
        <f t="shared" si="24"/>
        <v>0</v>
      </c>
      <c r="AG34" s="195">
        <f t="shared" si="24"/>
        <v>0</v>
      </c>
      <c r="AH34" s="195">
        <f t="shared" si="24"/>
        <v>0</v>
      </c>
      <c r="AI34" s="195">
        <f t="shared" si="24"/>
        <v>0</v>
      </c>
      <c r="AJ34" s="195">
        <f t="shared" si="24"/>
        <v>0</v>
      </c>
      <c r="AK34" s="195">
        <f t="shared" si="24"/>
        <v>0</v>
      </c>
      <c r="AL34" s="195">
        <f t="shared" si="24"/>
        <v>0</v>
      </c>
      <c r="AM34" s="195">
        <f t="shared" si="24"/>
        <v>0</v>
      </c>
      <c r="AN34" s="195">
        <f t="shared" si="24"/>
        <v>0</v>
      </c>
      <c r="AO34" s="195">
        <f t="shared" si="24"/>
        <v>0</v>
      </c>
      <c r="AP34" s="195">
        <f t="shared" si="24"/>
        <v>0</v>
      </c>
      <c r="AQ34" s="195">
        <f t="shared" si="24"/>
        <v>0</v>
      </c>
    </row>
    <row r="35" spans="1:43" s="199" customFormat="1" x14ac:dyDescent="0.25">
      <c r="A35" s="194" t="str">
        <f>A34</f>
        <v>05013152 - Le Tourtrat à REPARSAC</v>
      </c>
      <c r="B35" s="195"/>
      <c r="C35" s="196" t="s">
        <v>215</v>
      </c>
      <c r="D35" s="197"/>
      <c r="E35" s="198">
        <f>COUNTIF(F35:AQ35,"&gt;0")</f>
        <v>3</v>
      </c>
      <c r="F35" s="195">
        <f t="shared" ref="F35:AQ35" si="25">COUNTIFS(F31:F33,"&gt;0,1")</f>
        <v>0</v>
      </c>
      <c r="G35" s="195">
        <f t="shared" si="25"/>
        <v>0</v>
      </c>
      <c r="H35" s="195">
        <f t="shared" si="25"/>
        <v>0</v>
      </c>
      <c r="I35" s="195">
        <f t="shared" si="25"/>
        <v>0</v>
      </c>
      <c r="J35" s="195">
        <f t="shared" si="25"/>
        <v>0</v>
      </c>
      <c r="K35" s="195">
        <f t="shared" si="25"/>
        <v>3</v>
      </c>
      <c r="L35" s="195">
        <f t="shared" si="25"/>
        <v>0</v>
      </c>
      <c r="M35" s="195">
        <f t="shared" si="25"/>
        <v>0</v>
      </c>
      <c r="N35" s="195">
        <f t="shared" si="25"/>
        <v>0</v>
      </c>
      <c r="O35" s="195">
        <f t="shared" si="25"/>
        <v>0</v>
      </c>
      <c r="P35" s="195">
        <f t="shared" si="25"/>
        <v>0</v>
      </c>
      <c r="Q35" s="195">
        <f t="shared" si="25"/>
        <v>0</v>
      </c>
      <c r="R35" s="195">
        <f t="shared" si="25"/>
        <v>0</v>
      </c>
      <c r="S35" s="195">
        <f t="shared" si="25"/>
        <v>0</v>
      </c>
      <c r="T35" s="195">
        <f t="shared" si="25"/>
        <v>0</v>
      </c>
      <c r="U35" s="195">
        <f t="shared" si="25"/>
        <v>0</v>
      </c>
      <c r="V35" s="195">
        <f t="shared" si="25"/>
        <v>1</v>
      </c>
      <c r="W35" s="195">
        <f t="shared" si="25"/>
        <v>0</v>
      </c>
      <c r="X35" s="195">
        <f t="shared" si="25"/>
        <v>0</v>
      </c>
      <c r="Y35" s="195">
        <f t="shared" si="25"/>
        <v>0</v>
      </c>
      <c r="Z35" s="195">
        <f t="shared" si="25"/>
        <v>0</v>
      </c>
      <c r="AA35" s="195">
        <f t="shared" si="25"/>
        <v>0</v>
      </c>
      <c r="AB35" s="195">
        <f t="shared" si="25"/>
        <v>0</v>
      </c>
      <c r="AC35" s="195">
        <f t="shared" si="25"/>
        <v>0</v>
      </c>
      <c r="AD35" s="195">
        <f t="shared" si="25"/>
        <v>0</v>
      </c>
      <c r="AE35" s="195">
        <f t="shared" si="25"/>
        <v>2</v>
      </c>
      <c r="AF35" s="195">
        <f t="shared" si="25"/>
        <v>0</v>
      </c>
      <c r="AG35" s="195">
        <f t="shared" si="25"/>
        <v>0</v>
      </c>
      <c r="AH35" s="195">
        <f t="shared" si="25"/>
        <v>0</v>
      </c>
      <c r="AI35" s="195">
        <f t="shared" si="25"/>
        <v>0</v>
      </c>
      <c r="AJ35" s="195">
        <f t="shared" si="25"/>
        <v>0</v>
      </c>
      <c r="AK35" s="195">
        <f t="shared" si="25"/>
        <v>0</v>
      </c>
      <c r="AL35" s="195">
        <f t="shared" si="25"/>
        <v>0</v>
      </c>
      <c r="AM35" s="195">
        <f t="shared" si="25"/>
        <v>0</v>
      </c>
      <c r="AN35" s="195">
        <f t="shared" si="25"/>
        <v>0</v>
      </c>
      <c r="AO35" s="195">
        <f t="shared" si="25"/>
        <v>0</v>
      </c>
      <c r="AP35" s="195">
        <f t="shared" si="25"/>
        <v>0</v>
      </c>
      <c r="AQ35" s="195">
        <f t="shared" si="25"/>
        <v>0</v>
      </c>
    </row>
    <row r="36" spans="1:43" s="203" customFormat="1" ht="15.75" thickBot="1" x14ac:dyDescent="0.3">
      <c r="A36" s="200" t="str">
        <f>A35</f>
        <v>05013152 - Le Tourtrat à REPARSAC</v>
      </c>
      <c r="B36" s="201"/>
      <c r="C36" s="201" t="s">
        <v>216</v>
      </c>
      <c r="D36" s="201"/>
      <c r="E36" s="202">
        <f>MAX(F36:AQ36)</f>
        <v>1.5</v>
      </c>
      <c r="F36" s="201">
        <f t="shared" ref="F36:AQ36" si="26">MAX(F31:F33)</f>
        <v>0</v>
      </c>
      <c r="G36" s="201">
        <f t="shared" si="26"/>
        <v>0</v>
      </c>
      <c r="H36" s="201">
        <f t="shared" si="26"/>
        <v>0</v>
      </c>
      <c r="I36" s="201">
        <f t="shared" si="26"/>
        <v>0</v>
      </c>
      <c r="J36" s="201">
        <f t="shared" si="26"/>
        <v>0</v>
      </c>
      <c r="K36" s="201">
        <f t="shared" si="26"/>
        <v>1.5</v>
      </c>
      <c r="L36" s="201">
        <f t="shared" si="26"/>
        <v>0</v>
      </c>
      <c r="M36" s="201">
        <f t="shared" si="26"/>
        <v>0</v>
      </c>
      <c r="N36" s="201">
        <f t="shared" si="26"/>
        <v>0</v>
      </c>
      <c r="O36" s="201">
        <f t="shared" si="26"/>
        <v>0</v>
      </c>
      <c r="P36" s="201">
        <f t="shared" si="26"/>
        <v>0</v>
      </c>
      <c r="Q36" s="201">
        <f t="shared" si="26"/>
        <v>0</v>
      </c>
      <c r="R36" s="201">
        <f t="shared" si="26"/>
        <v>0</v>
      </c>
      <c r="S36" s="201">
        <f t="shared" si="26"/>
        <v>0</v>
      </c>
      <c r="T36" s="201">
        <f t="shared" si="26"/>
        <v>0</v>
      </c>
      <c r="U36" s="201">
        <f t="shared" si="26"/>
        <v>0</v>
      </c>
      <c r="V36" s="201">
        <f t="shared" si="26"/>
        <v>0.12</v>
      </c>
      <c r="W36" s="201">
        <f t="shared" si="26"/>
        <v>0.05</v>
      </c>
      <c r="X36" s="201">
        <f t="shared" si="26"/>
        <v>0</v>
      </c>
      <c r="Y36" s="201">
        <f t="shared" si="26"/>
        <v>0</v>
      </c>
      <c r="Z36" s="201">
        <f t="shared" si="26"/>
        <v>0</v>
      </c>
      <c r="AA36" s="201">
        <f t="shared" si="26"/>
        <v>0</v>
      </c>
      <c r="AB36" s="201">
        <f t="shared" si="26"/>
        <v>0</v>
      </c>
      <c r="AC36" s="201">
        <f t="shared" si="26"/>
        <v>0</v>
      </c>
      <c r="AD36" s="201">
        <f t="shared" si="26"/>
        <v>0</v>
      </c>
      <c r="AE36" s="201">
        <f t="shared" si="26"/>
        <v>0.64</v>
      </c>
      <c r="AF36" s="201">
        <f t="shared" si="26"/>
        <v>0</v>
      </c>
      <c r="AG36" s="201">
        <f t="shared" si="26"/>
        <v>0</v>
      </c>
      <c r="AH36" s="201">
        <f t="shared" si="26"/>
        <v>0</v>
      </c>
      <c r="AI36" s="201">
        <f t="shared" si="26"/>
        <v>0</v>
      </c>
      <c r="AJ36" s="201">
        <f t="shared" si="26"/>
        <v>0</v>
      </c>
      <c r="AK36" s="201">
        <f t="shared" si="26"/>
        <v>0</v>
      </c>
      <c r="AL36" s="201">
        <f t="shared" si="26"/>
        <v>0</v>
      </c>
      <c r="AM36" s="201">
        <f t="shared" si="26"/>
        <v>0</v>
      </c>
      <c r="AN36" s="201">
        <f t="shared" si="26"/>
        <v>0</v>
      </c>
      <c r="AO36" s="201">
        <f t="shared" si="26"/>
        <v>0</v>
      </c>
      <c r="AP36" s="201">
        <f t="shared" si="26"/>
        <v>0</v>
      </c>
      <c r="AQ36" s="201">
        <f t="shared" si="26"/>
        <v>0</v>
      </c>
    </row>
    <row r="37" spans="1:43" x14ac:dyDescent="0.25">
      <c r="A37" s="190" t="s">
        <v>203</v>
      </c>
      <c r="B37" s="190">
        <v>1</v>
      </c>
      <c r="C37" s="191">
        <v>44886</v>
      </c>
      <c r="D37" s="192">
        <v>0.49444444444444446</v>
      </c>
      <c r="E37" s="186"/>
      <c r="F37" s="190"/>
      <c r="G37" s="190"/>
      <c r="H37" s="190"/>
      <c r="I37" s="190"/>
      <c r="J37" s="190"/>
      <c r="K37" s="190"/>
      <c r="L37" s="190"/>
      <c r="M37" s="190">
        <v>1.4E-2</v>
      </c>
      <c r="N37" s="190"/>
      <c r="O37" s="190"/>
      <c r="P37" s="190"/>
      <c r="Q37" s="190"/>
      <c r="R37" s="190"/>
      <c r="S37" s="190"/>
      <c r="T37" s="190"/>
      <c r="U37" s="190"/>
      <c r="V37" s="190">
        <v>0.09</v>
      </c>
      <c r="W37" s="190"/>
      <c r="X37" s="190"/>
      <c r="Y37" s="190"/>
      <c r="Z37" s="190"/>
      <c r="AA37" s="190"/>
      <c r="AB37" s="190"/>
      <c r="AC37" s="190"/>
      <c r="AD37" s="190"/>
      <c r="AE37" s="190">
        <v>0.05</v>
      </c>
      <c r="AF37" s="190"/>
      <c r="AG37" s="190"/>
      <c r="AH37" s="190"/>
      <c r="AI37" s="190"/>
      <c r="AJ37" s="190"/>
      <c r="AK37" s="190"/>
      <c r="AL37" s="190"/>
      <c r="AM37" s="190"/>
      <c r="AN37" s="190">
        <v>0.04</v>
      </c>
      <c r="AO37" s="190"/>
      <c r="AP37" s="190"/>
      <c r="AQ37" s="190"/>
    </row>
    <row r="38" spans="1:43" x14ac:dyDescent="0.25">
      <c r="A38" s="190" t="s">
        <v>203</v>
      </c>
      <c r="B38" s="190">
        <v>1</v>
      </c>
      <c r="C38" s="191">
        <v>44641</v>
      </c>
      <c r="D38" s="192">
        <v>0.49236111111111108</v>
      </c>
      <c r="E38" s="186"/>
      <c r="F38" s="190"/>
      <c r="G38" s="190"/>
      <c r="H38" s="190"/>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v>1.1000000000000001</v>
      </c>
      <c r="AF38" s="190"/>
      <c r="AG38" s="190"/>
      <c r="AH38" s="190"/>
      <c r="AI38" s="190"/>
      <c r="AJ38" s="190"/>
      <c r="AK38" s="190"/>
      <c r="AL38" s="190"/>
      <c r="AM38" s="190"/>
      <c r="AN38" s="190"/>
      <c r="AO38" s="190"/>
      <c r="AP38" s="190"/>
      <c r="AQ38" s="190"/>
    </row>
    <row r="39" spans="1:43" x14ac:dyDescent="0.25">
      <c r="A39" s="190" t="s">
        <v>203</v>
      </c>
      <c r="B39" s="190">
        <v>1</v>
      </c>
      <c r="C39" s="191">
        <v>44697</v>
      </c>
      <c r="D39" s="192">
        <v>0.58402777777777781</v>
      </c>
      <c r="E39" s="186"/>
      <c r="F39" s="190"/>
      <c r="G39" s="190"/>
      <c r="H39" s="190"/>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v>0.4</v>
      </c>
      <c r="AF39" s="190"/>
      <c r="AG39" s="190"/>
      <c r="AH39" s="190"/>
      <c r="AI39" s="190"/>
      <c r="AJ39" s="190"/>
      <c r="AK39" s="190"/>
      <c r="AL39" s="190"/>
      <c r="AM39" s="190"/>
      <c r="AN39" s="190"/>
      <c r="AO39" s="190"/>
      <c r="AP39" s="190"/>
      <c r="AQ39" s="190"/>
    </row>
    <row r="40" spans="1:43" x14ac:dyDescent="0.25">
      <c r="A40" s="190" t="s">
        <v>203</v>
      </c>
      <c r="B40" s="190">
        <v>1</v>
      </c>
      <c r="C40" s="191">
        <v>44732</v>
      </c>
      <c r="D40" s="192">
        <v>0.49652777777777773</v>
      </c>
      <c r="E40" s="186"/>
      <c r="F40" s="190"/>
      <c r="G40" s="190"/>
      <c r="H40" s="190"/>
      <c r="I40" s="190"/>
      <c r="J40" s="190"/>
      <c r="K40" s="190"/>
      <c r="L40" s="190"/>
      <c r="M40" s="190"/>
      <c r="N40" s="190"/>
      <c r="O40" s="190"/>
      <c r="P40" s="190"/>
      <c r="Q40" s="190"/>
      <c r="R40" s="190"/>
      <c r="S40" s="190"/>
      <c r="T40" s="190"/>
      <c r="U40" s="190"/>
      <c r="V40" s="190"/>
      <c r="W40" s="190"/>
      <c r="X40" s="190"/>
      <c r="Y40" s="190"/>
      <c r="Z40" s="190"/>
      <c r="AA40" s="190"/>
      <c r="AB40" s="190"/>
      <c r="AC40" s="190"/>
      <c r="AD40" s="190"/>
      <c r="AE40" s="190">
        <v>0.17</v>
      </c>
      <c r="AF40" s="190"/>
      <c r="AG40" s="190"/>
      <c r="AH40" s="190"/>
      <c r="AI40" s="190"/>
      <c r="AJ40" s="190"/>
      <c r="AK40" s="190"/>
      <c r="AL40" s="190"/>
      <c r="AM40" s="190"/>
      <c r="AN40" s="190"/>
      <c r="AO40" s="190"/>
      <c r="AP40" s="190"/>
      <c r="AQ40" s="190"/>
    </row>
    <row r="41" spans="1:43" s="199" customFormat="1" x14ac:dyDescent="0.25">
      <c r="A41" s="194" t="str">
        <f>A40</f>
        <v>05013153 - Le Tourtrat à REPARSAC</v>
      </c>
      <c r="B41" s="195"/>
      <c r="C41" s="196" t="s">
        <v>214</v>
      </c>
      <c r="D41" s="197"/>
      <c r="E41" s="198">
        <f>COUNTIF(F41:AQ41,"&gt;0")</f>
        <v>4</v>
      </c>
      <c r="F41" s="195">
        <f>COUNT(F37:F40)</f>
        <v>0</v>
      </c>
      <c r="G41" s="195">
        <f t="shared" ref="G41:N41" si="27">COUNT(G37:G40)</f>
        <v>0</v>
      </c>
      <c r="H41" s="195">
        <f t="shared" si="27"/>
        <v>0</v>
      </c>
      <c r="I41" s="195">
        <f t="shared" si="27"/>
        <v>0</v>
      </c>
      <c r="J41" s="195">
        <f t="shared" si="27"/>
        <v>0</v>
      </c>
      <c r="K41" s="195">
        <f t="shared" si="27"/>
        <v>0</v>
      </c>
      <c r="L41" s="195">
        <f t="shared" si="27"/>
        <v>0</v>
      </c>
      <c r="M41" s="195">
        <f t="shared" si="27"/>
        <v>1</v>
      </c>
      <c r="N41" s="195">
        <f t="shared" si="27"/>
        <v>0</v>
      </c>
      <c r="O41" s="195">
        <f t="shared" ref="O41:AI41" si="28">COUNT(O37:O40)</f>
        <v>0</v>
      </c>
      <c r="P41" s="195">
        <f t="shared" si="28"/>
        <v>0</v>
      </c>
      <c r="Q41" s="195">
        <f t="shared" si="28"/>
        <v>0</v>
      </c>
      <c r="R41" s="195">
        <f t="shared" si="28"/>
        <v>0</v>
      </c>
      <c r="S41" s="195">
        <f t="shared" si="28"/>
        <v>0</v>
      </c>
      <c r="T41" s="195">
        <f t="shared" si="28"/>
        <v>0</v>
      </c>
      <c r="U41" s="195">
        <f t="shared" si="28"/>
        <v>0</v>
      </c>
      <c r="V41" s="195">
        <f t="shared" si="28"/>
        <v>1</v>
      </c>
      <c r="W41" s="195">
        <f t="shared" si="28"/>
        <v>0</v>
      </c>
      <c r="X41" s="195">
        <f t="shared" si="28"/>
        <v>0</v>
      </c>
      <c r="Y41" s="195">
        <f t="shared" si="28"/>
        <v>0</v>
      </c>
      <c r="Z41" s="195">
        <f t="shared" si="28"/>
        <v>0</v>
      </c>
      <c r="AA41" s="195">
        <f t="shared" si="28"/>
        <v>0</v>
      </c>
      <c r="AB41" s="195">
        <f t="shared" si="28"/>
        <v>0</v>
      </c>
      <c r="AC41" s="195">
        <f t="shared" si="28"/>
        <v>0</v>
      </c>
      <c r="AD41" s="195">
        <f t="shared" si="28"/>
        <v>0</v>
      </c>
      <c r="AE41" s="195">
        <f t="shared" si="28"/>
        <v>4</v>
      </c>
      <c r="AF41" s="195">
        <f t="shared" si="28"/>
        <v>0</v>
      </c>
      <c r="AG41" s="195">
        <f t="shared" si="28"/>
        <v>0</v>
      </c>
      <c r="AH41" s="195">
        <f t="shared" si="28"/>
        <v>0</v>
      </c>
      <c r="AI41" s="195">
        <f t="shared" si="28"/>
        <v>0</v>
      </c>
      <c r="AJ41" s="195">
        <f t="shared" ref="AJ41:AQ41" si="29">COUNT(AJ37:AJ40)</f>
        <v>0</v>
      </c>
      <c r="AK41" s="195">
        <f t="shared" si="29"/>
        <v>0</v>
      </c>
      <c r="AL41" s="195">
        <f t="shared" si="29"/>
        <v>0</v>
      </c>
      <c r="AM41" s="195">
        <f t="shared" si="29"/>
        <v>0</v>
      </c>
      <c r="AN41" s="195">
        <f t="shared" si="29"/>
        <v>1</v>
      </c>
      <c r="AO41" s="195">
        <f t="shared" si="29"/>
        <v>0</v>
      </c>
      <c r="AP41" s="195">
        <f t="shared" si="29"/>
        <v>0</v>
      </c>
      <c r="AQ41" s="195">
        <f t="shared" si="29"/>
        <v>0</v>
      </c>
    </row>
    <row r="42" spans="1:43" s="199" customFormat="1" x14ac:dyDescent="0.25">
      <c r="A42" s="194" t="str">
        <f>A41</f>
        <v>05013153 - Le Tourtrat à REPARSAC</v>
      </c>
      <c r="B42" s="195"/>
      <c r="C42" s="196" t="s">
        <v>215</v>
      </c>
      <c r="D42" s="197"/>
      <c r="E42" s="198">
        <f>COUNTIF(F42:AQ42,"&gt;0")</f>
        <v>1</v>
      </c>
      <c r="F42" s="195">
        <f>COUNTIFS(F37:F40,"&gt;0,1")</f>
        <v>0</v>
      </c>
      <c r="G42" s="195">
        <f>COUNTIFS(G37:G40,"&gt;0,1")</f>
        <v>0</v>
      </c>
      <c r="H42" s="195">
        <f t="shared" ref="H42:N42" si="30">COUNTIFS(H37:H40,"&gt;0,1")</f>
        <v>0</v>
      </c>
      <c r="I42" s="195">
        <f t="shared" si="30"/>
        <v>0</v>
      </c>
      <c r="J42" s="195">
        <f t="shared" si="30"/>
        <v>0</v>
      </c>
      <c r="K42" s="195">
        <f t="shared" si="30"/>
        <v>0</v>
      </c>
      <c r="L42" s="195">
        <f t="shared" si="30"/>
        <v>0</v>
      </c>
      <c r="M42" s="195">
        <f t="shared" si="30"/>
        <v>0</v>
      </c>
      <c r="N42" s="195">
        <f t="shared" si="30"/>
        <v>0</v>
      </c>
      <c r="O42" s="195">
        <f t="shared" ref="O42:AI42" si="31">COUNTIFS(O37:O40,"&gt;0,1")</f>
        <v>0</v>
      </c>
      <c r="P42" s="195">
        <f t="shared" si="31"/>
        <v>0</v>
      </c>
      <c r="Q42" s="195">
        <f t="shared" si="31"/>
        <v>0</v>
      </c>
      <c r="R42" s="195">
        <f t="shared" si="31"/>
        <v>0</v>
      </c>
      <c r="S42" s="195">
        <f t="shared" si="31"/>
        <v>0</v>
      </c>
      <c r="T42" s="195">
        <f t="shared" si="31"/>
        <v>0</v>
      </c>
      <c r="U42" s="195">
        <f t="shared" si="31"/>
        <v>0</v>
      </c>
      <c r="V42" s="195">
        <f t="shared" si="31"/>
        <v>0</v>
      </c>
      <c r="W42" s="195">
        <f t="shared" si="31"/>
        <v>0</v>
      </c>
      <c r="X42" s="195">
        <f t="shared" si="31"/>
        <v>0</v>
      </c>
      <c r="Y42" s="195">
        <f t="shared" si="31"/>
        <v>0</v>
      </c>
      <c r="Z42" s="195">
        <f t="shared" si="31"/>
        <v>0</v>
      </c>
      <c r="AA42" s="195">
        <f t="shared" si="31"/>
        <v>0</v>
      </c>
      <c r="AB42" s="195">
        <f t="shared" si="31"/>
        <v>0</v>
      </c>
      <c r="AC42" s="195">
        <f t="shared" si="31"/>
        <v>0</v>
      </c>
      <c r="AD42" s="195">
        <f t="shared" si="31"/>
        <v>0</v>
      </c>
      <c r="AE42" s="195">
        <f t="shared" si="31"/>
        <v>3</v>
      </c>
      <c r="AF42" s="195">
        <f t="shared" si="31"/>
        <v>0</v>
      </c>
      <c r="AG42" s="195">
        <f t="shared" si="31"/>
        <v>0</v>
      </c>
      <c r="AH42" s="195">
        <f t="shared" si="31"/>
        <v>0</v>
      </c>
      <c r="AI42" s="195">
        <f t="shared" si="31"/>
        <v>0</v>
      </c>
      <c r="AJ42" s="195">
        <f t="shared" ref="AJ42:AQ42" si="32">COUNTIFS(AJ37:AJ40,"&gt;0,1")</f>
        <v>0</v>
      </c>
      <c r="AK42" s="195">
        <f t="shared" si="32"/>
        <v>0</v>
      </c>
      <c r="AL42" s="195">
        <f t="shared" si="32"/>
        <v>0</v>
      </c>
      <c r="AM42" s="195">
        <f t="shared" si="32"/>
        <v>0</v>
      </c>
      <c r="AN42" s="195">
        <f t="shared" si="32"/>
        <v>0</v>
      </c>
      <c r="AO42" s="195">
        <f t="shared" si="32"/>
        <v>0</v>
      </c>
      <c r="AP42" s="195">
        <f t="shared" si="32"/>
        <v>0</v>
      </c>
      <c r="AQ42" s="195">
        <f t="shared" si="32"/>
        <v>0</v>
      </c>
    </row>
    <row r="43" spans="1:43" s="203" customFormat="1" ht="15.75" thickBot="1" x14ac:dyDescent="0.3">
      <c r="A43" s="200" t="str">
        <f>A42</f>
        <v>05013153 - Le Tourtrat à REPARSAC</v>
      </c>
      <c r="B43" s="201"/>
      <c r="C43" s="201" t="s">
        <v>216</v>
      </c>
      <c r="D43" s="201"/>
      <c r="E43" s="202">
        <f>MAX(F43:AQ43)</f>
        <v>1.1000000000000001</v>
      </c>
      <c r="F43" s="201">
        <f>MAX(F37:F40)</f>
        <v>0</v>
      </c>
      <c r="G43" s="201">
        <f>MAX(G37:G40)</f>
        <v>0</v>
      </c>
      <c r="H43" s="201">
        <f t="shared" ref="H43:N43" si="33">MAX(H37:H40)</f>
        <v>0</v>
      </c>
      <c r="I43" s="201">
        <f t="shared" si="33"/>
        <v>0</v>
      </c>
      <c r="J43" s="201">
        <f t="shared" si="33"/>
        <v>0</v>
      </c>
      <c r="K43" s="201">
        <f t="shared" si="33"/>
        <v>0</v>
      </c>
      <c r="L43" s="201">
        <f t="shared" si="33"/>
        <v>0</v>
      </c>
      <c r="M43" s="201">
        <f t="shared" si="33"/>
        <v>1.4E-2</v>
      </c>
      <c r="N43" s="201">
        <f t="shared" si="33"/>
        <v>0</v>
      </c>
      <c r="O43" s="201">
        <f t="shared" ref="O43:AI43" si="34">MAX(O37:O40)</f>
        <v>0</v>
      </c>
      <c r="P43" s="201">
        <f t="shared" si="34"/>
        <v>0</v>
      </c>
      <c r="Q43" s="201">
        <f t="shared" si="34"/>
        <v>0</v>
      </c>
      <c r="R43" s="201">
        <f t="shared" si="34"/>
        <v>0</v>
      </c>
      <c r="S43" s="201">
        <f t="shared" si="34"/>
        <v>0</v>
      </c>
      <c r="T43" s="201">
        <f t="shared" si="34"/>
        <v>0</v>
      </c>
      <c r="U43" s="201">
        <f t="shared" si="34"/>
        <v>0</v>
      </c>
      <c r="V43" s="201">
        <f t="shared" si="34"/>
        <v>0.09</v>
      </c>
      <c r="W43" s="201">
        <f t="shared" si="34"/>
        <v>0</v>
      </c>
      <c r="X43" s="201">
        <f t="shared" si="34"/>
        <v>0</v>
      </c>
      <c r="Y43" s="201">
        <f t="shared" si="34"/>
        <v>0</v>
      </c>
      <c r="Z43" s="201">
        <f t="shared" si="34"/>
        <v>0</v>
      </c>
      <c r="AA43" s="201">
        <f t="shared" si="34"/>
        <v>0</v>
      </c>
      <c r="AB43" s="201">
        <f t="shared" si="34"/>
        <v>0</v>
      </c>
      <c r="AC43" s="201">
        <f t="shared" si="34"/>
        <v>0</v>
      </c>
      <c r="AD43" s="201">
        <f t="shared" si="34"/>
        <v>0</v>
      </c>
      <c r="AE43" s="201">
        <f t="shared" si="34"/>
        <v>1.1000000000000001</v>
      </c>
      <c r="AF43" s="201">
        <f t="shared" si="34"/>
        <v>0</v>
      </c>
      <c r="AG43" s="201">
        <f t="shared" si="34"/>
        <v>0</v>
      </c>
      <c r="AH43" s="201">
        <f t="shared" si="34"/>
        <v>0</v>
      </c>
      <c r="AI43" s="201">
        <f t="shared" si="34"/>
        <v>0</v>
      </c>
      <c r="AJ43" s="201">
        <f t="shared" ref="AJ43:AQ43" si="35">MAX(AJ37:AJ40)</f>
        <v>0</v>
      </c>
      <c r="AK43" s="201">
        <f t="shared" si="35"/>
        <v>0</v>
      </c>
      <c r="AL43" s="201">
        <f t="shared" si="35"/>
        <v>0</v>
      </c>
      <c r="AM43" s="201">
        <f t="shared" si="35"/>
        <v>0</v>
      </c>
      <c r="AN43" s="201">
        <f t="shared" si="35"/>
        <v>0.04</v>
      </c>
      <c r="AO43" s="201">
        <f t="shared" si="35"/>
        <v>0</v>
      </c>
      <c r="AP43" s="201">
        <f t="shared" si="35"/>
        <v>0</v>
      </c>
      <c r="AQ43" s="201">
        <f t="shared" si="35"/>
        <v>0</v>
      </c>
    </row>
    <row r="44" spans="1:43" x14ac:dyDescent="0.25">
      <c r="A44" s="190" t="s">
        <v>204</v>
      </c>
      <c r="B44" s="190">
        <v>1</v>
      </c>
      <c r="C44" s="191">
        <v>44641</v>
      </c>
      <c r="D44" s="192">
        <v>0.4770833333333333</v>
      </c>
      <c r="E44" s="186"/>
      <c r="F44" s="190"/>
      <c r="G44" s="190"/>
      <c r="H44" s="190"/>
      <c r="I44" s="190"/>
      <c r="J44" s="190"/>
      <c r="K44" s="190"/>
      <c r="L44" s="190"/>
      <c r="M44" s="190"/>
      <c r="N44" s="190"/>
      <c r="O44" s="190"/>
      <c r="P44" s="190"/>
      <c r="Q44" s="190">
        <v>0.09</v>
      </c>
      <c r="R44" s="190"/>
      <c r="S44" s="190"/>
      <c r="T44" s="190"/>
      <c r="U44" s="190"/>
      <c r="V44" s="190"/>
      <c r="W44" s="190"/>
      <c r="X44" s="190"/>
      <c r="Y44" s="190"/>
      <c r="Z44" s="190"/>
      <c r="AA44" s="190"/>
      <c r="AB44" s="190"/>
      <c r="AC44" s="190"/>
      <c r="AD44" s="190"/>
      <c r="AE44" s="190"/>
      <c r="AF44" s="190"/>
      <c r="AG44" s="190"/>
      <c r="AH44" s="190"/>
      <c r="AI44" s="190"/>
      <c r="AJ44" s="190"/>
      <c r="AK44" s="190"/>
      <c r="AL44" s="190"/>
      <c r="AM44" s="190"/>
      <c r="AN44" s="190"/>
      <c r="AO44" s="190"/>
      <c r="AP44" s="190"/>
      <c r="AQ44" s="190"/>
    </row>
    <row r="45" spans="1:43" hidden="1" x14ac:dyDescent="0.25">
      <c r="A45" s="183" t="s">
        <v>204</v>
      </c>
      <c r="B45" s="183">
        <v>1</v>
      </c>
      <c r="C45" s="184">
        <v>44333</v>
      </c>
      <c r="D45" s="185">
        <v>0.50416666666666665</v>
      </c>
      <c r="E45" s="186"/>
      <c r="F45" s="183"/>
      <c r="G45" s="183"/>
      <c r="H45" s="183"/>
      <c r="I45" s="183"/>
      <c r="J45" s="183"/>
      <c r="K45" s="183"/>
      <c r="L45" s="183"/>
      <c r="M45" s="183"/>
      <c r="N45" s="183">
        <v>0.05</v>
      </c>
      <c r="O45" s="183"/>
      <c r="P45" s="183"/>
      <c r="Q45" s="183"/>
      <c r="R45" s="183"/>
      <c r="S45" s="183">
        <v>0.01</v>
      </c>
      <c r="T45" s="183"/>
      <c r="U45" s="183"/>
      <c r="V45" s="183"/>
      <c r="W45" s="183"/>
      <c r="X45" s="183"/>
      <c r="Y45" s="183"/>
      <c r="Z45" s="183"/>
      <c r="AA45" s="183"/>
      <c r="AB45" s="183">
        <v>0.02</v>
      </c>
      <c r="AC45" s="183"/>
      <c r="AD45" s="183"/>
      <c r="AE45" s="183"/>
      <c r="AF45" s="183">
        <v>1.4E-2</v>
      </c>
      <c r="AG45" s="183"/>
      <c r="AH45" s="183"/>
      <c r="AI45" s="183"/>
    </row>
    <row r="46" spans="1:43" s="199" customFormat="1" x14ac:dyDescent="0.25">
      <c r="A46" s="194" t="str">
        <f>A44</f>
        <v>05013160 - Le Tourtrat à COURBILLAC</v>
      </c>
      <c r="B46" s="195"/>
      <c r="C46" s="196" t="s">
        <v>214</v>
      </c>
      <c r="D46" s="197"/>
      <c r="E46" s="198">
        <f>COUNTIF(F46:AQ46,"&gt;0")</f>
        <v>5</v>
      </c>
      <c r="F46" s="195">
        <f>COUNT(F44:F45)</f>
        <v>0</v>
      </c>
      <c r="G46" s="195">
        <f t="shared" ref="G46:AI46" si="36">COUNT(G44:G45)</f>
        <v>0</v>
      </c>
      <c r="H46" s="195">
        <f t="shared" si="36"/>
        <v>0</v>
      </c>
      <c r="I46" s="195">
        <f t="shared" si="36"/>
        <v>0</v>
      </c>
      <c r="J46" s="195">
        <f t="shared" si="36"/>
        <v>0</v>
      </c>
      <c r="K46" s="195">
        <f t="shared" si="36"/>
        <v>0</v>
      </c>
      <c r="L46" s="195">
        <f t="shared" si="36"/>
        <v>0</v>
      </c>
      <c r="M46" s="195">
        <f t="shared" si="36"/>
        <v>0</v>
      </c>
      <c r="N46" s="195">
        <f t="shared" si="36"/>
        <v>1</v>
      </c>
      <c r="O46" s="195">
        <f t="shared" si="36"/>
        <v>0</v>
      </c>
      <c r="P46" s="195">
        <f t="shared" si="36"/>
        <v>0</v>
      </c>
      <c r="Q46" s="195">
        <f t="shared" si="36"/>
        <v>1</v>
      </c>
      <c r="R46" s="195">
        <f t="shared" si="36"/>
        <v>0</v>
      </c>
      <c r="S46" s="195">
        <f t="shared" si="36"/>
        <v>1</v>
      </c>
      <c r="T46" s="195">
        <f t="shared" si="36"/>
        <v>0</v>
      </c>
      <c r="U46" s="195">
        <f t="shared" si="36"/>
        <v>0</v>
      </c>
      <c r="V46" s="195">
        <f t="shared" si="36"/>
        <v>0</v>
      </c>
      <c r="W46" s="195">
        <f t="shared" si="36"/>
        <v>0</v>
      </c>
      <c r="X46" s="195">
        <f t="shared" si="36"/>
        <v>0</v>
      </c>
      <c r="Y46" s="195">
        <f t="shared" si="36"/>
        <v>0</v>
      </c>
      <c r="Z46" s="195">
        <f t="shared" si="36"/>
        <v>0</v>
      </c>
      <c r="AA46" s="195">
        <f t="shared" si="36"/>
        <v>0</v>
      </c>
      <c r="AB46" s="195">
        <f t="shared" si="36"/>
        <v>1</v>
      </c>
      <c r="AC46" s="195">
        <f t="shared" si="36"/>
        <v>0</v>
      </c>
      <c r="AD46" s="195">
        <f t="shared" si="36"/>
        <v>0</v>
      </c>
      <c r="AE46" s="195">
        <f t="shared" si="36"/>
        <v>0</v>
      </c>
      <c r="AF46" s="195">
        <f t="shared" si="36"/>
        <v>1</v>
      </c>
      <c r="AG46" s="195">
        <f t="shared" si="36"/>
        <v>0</v>
      </c>
      <c r="AH46" s="195">
        <f t="shared" si="36"/>
        <v>0</v>
      </c>
      <c r="AI46" s="195">
        <f t="shared" si="36"/>
        <v>0</v>
      </c>
      <c r="AJ46" s="195">
        <f t="shared" ref="AJ46:AQ46" si="37">COUNT(AJ44:AJ45)</f>
        <v>0</v>
      </c>
      <c r="AK46" s="195">
        <f t="shared" si="37"/>
        <v>0</v>
      </c>
      <c r="AL46" s="195">
        <f t="shared" si="37"/>
        <v>0</v>
      </c>
      <c r="AM46" s="195">
        <f t="shared" si="37"/>
        <v>0</v>
      </c>
      <c r="AN46" s="195">
        <f t="shared" si="37"/>
        <v>0</v>
      </c>
      <c r="AO46" s="195">
        <f t="shared" si="37"/>
        <v>0</v>
      </c>
      <c r="AP46" s="195">
        <f t="shared" si="37"/>
        <v>0</v>
      </c>
      <c r="AQ46" s="195">
        <f t="shared" si="37"/>
        <v>0</v>
      </c>
    </row>
    <row r="47" spans="1:43" s="199" customFormat="1" x14ac:dyDescent="0.25">
      <c r="A47" s="194" t="str">
        <f>A46</f>
        <v>05013160 - Le Tourtrat à COURBILLAC</v>
      </c>
      <c r="B47" s="195"/>
      <c r="C47" s="196" t="s">
        <v>215</v>
      </c>
      <c r="D47" s="197"/>
      <c r="E47" s="198">
        <f>COUNTIF(F47:AQ47,"&gt;0")</f>
        <v>0</v>
      </c>
      <c r="F47" s="195">
        <f>COUNTIFS(F44:F45,"&gt;0,1")</f>
        <v>0</v>
      </c>
      <c r="G47" s="195">
        <f t="shared" ref="G47:AI47" si="38">COUNTIFS(G44:G45,"&gt;0,1")</f>
        <v>0</v>
      </c>
      <c r="H47" s="195">
        <f t="shared" si="38"/>
        <v>0</v>
      </c>
      <c r="I47" s="195">
        <f t="shared" si="38"/>
        <v>0</v>
      </c>
      <c r="J47" s="195">
        <f t="shared" si="38"/>
        <v>0</v>
      </c>
      <c r="K47" s="195">
        <f t="shared" si="38"/>
        <v>0</v>
      </c>
      <c r="L47" s="195">
        <f t="shared" si="38"/>
        <v>0</v>
      </c>
      <c r="M47" s="195">
        <f t="shared" si="38"/>
        <v>0</v>
      </c>
      <c r="N47" s="195">
        <f t="shared" si="38"/>
        <v>0</v>
      </c>
      <c r="O47" s="195">
        <f t="shared" si="38"/>
        <v>0</v>
      </c>
      <c r="P47" s="195">
        <f t="shared" si="38"/>
        <v>0</v>
      </c>
      <c r="Q47" s="195">
        <f t="shared" si="38"/>
        <v>0</v>
      </c>
      <c r="R47" s="195">
        <f t="shared" si="38"/>
        <v>0</v>
      </c>
      <c r="S47" s="195">
        <f t="shared" si="38"/>
        <v>0</v>
      </c>
      <c r="T47" s="195">
        <f t="shared" si="38"/>
        <v>0</v>
      </c>
      <c r="U47" s="195">
        <f t="shared" si="38"/>
        <v>0</v>
      </c>
      <c r="V47" s="195">
        <f t="shared" si="38"/>
        <v>0</v>
      </c>
      <c r="W47" s="195">
        <f t="shared" si="38"/>
        <v>0</v>
      </c>
      <c r="X47" s="195">
        <f t="shared" si="38"/>
        <v>0</v>
      </c>
      <c r="Y47" s="195">
        <f t="shared" si="38"/>
        <v>0</v>
      </c>
      <c r="Z47" s="195">
        <f t="shared" si="38"/>
        <v>0</v>
      </c>
      <c r="AA47" s="195">
        <f t="shared" si="38"/>
        <v>0</v>
      </c>
      <c r="AB47" s="195">
        <f t="shared" si="38"/>
        <v>0</v>
      </c>
      <c r="AC47" s="195">
        <f t="shared" si="38"/>
        <v>0</v>
      </c>
      <c r="AD47" s="195">
        <f t="shared" si="38"/>
        <v>0</v>
      </c>
      <c r="AE47" s="195">
        <f t="shared" si="38"/>
        <v>0</v>
      </c>
      <c r="AF47" s="195">
        <f t="shared" si="38"/>
        <v>0</v>
      </c>
      <c r="AG47" s="195">
        <f t="shared" si="38"/>
        <v>0</v>
      </c>
      <c r="AH47" s="195">
        <f t="shared" si="38"/>
        <v>0</v>
      </c>
      <c r="AI47" s="195">
        <f t="shared" si="38"/>
        <v>0</v>
      </c>
      <c r="AJ47" s="195">
        <f t="shared" ref="AJ47:AQ47" si="39">COUNTIFS(AJ44:AJ45,"&gt;0,1")</f>
        <v>0</v>
      </c>
      <c r="AK47" s="195">
        <f t="shared" si="39"/>
        <v>0</v>
      </c>
      <c r="AL47" s="195">
        <f t="shared" si="39"/>
        <v>0</v>
      </c>
      <c r="AM47" s="195">
        <f t="shared" si="39"/>
        <v>0</v>
      </c>
      <c r="AN47" s="195">
        <f t="shared" si="39"/>
        <v>0</v>
      </c>
      <c r="AO47" s="195">
        <f t="shared" si="39"/>
        <v>0</v>
      </c>
      <c r="AP47" s="195">
        <f t="shared" si="39"/>
        <v>0</v>
      </c>
      <c r="AQ47" s="195">
        <f t="shared" si="39"/>
        <v>0</v>
      </c>
    </row>
    <row r="48" spans="1:43" s="203" customFormat="1" ht="15.75" thickBot="1" x14ac:dyDescent="0.3">
      <c r="A48" s="200" t="str">
        <f>A47</f>
        <v>05013160 - Le Tourtrat à COURBILLAC</v>
      </c>
      <c r="B48" s="201"/>
      <c r="C48" s="201" t="s">
        <v>216</v>
      </c>
      <c r="D48" s="201"/>
      <c r="E48" s="202">
        <f>MAX(F48:AQ48)</f>
        <v>0.09</v>
      </c>
      <c r="F48" s="201">
        <f>MAX(F44:F45)</f>
        <v>0</v>
      </c>
      <c r="G48" s="201">
        <f t="shared" ref="G48:AI48" si="40">MAX(G44:G45)</f>
        <v>0</v>
      </c>
      <c r="H48" s="201">
        <f t="shared" si="40"/>
        <v>0</v>
      </c>
      <c r="I48" s="201">
        <f t="shared" si="40"/>
        <v>0</v>
      </c>
      <c r="J48" s="201">
        <f t="shared" si="40"/>
        <v>0</v>
      </c>
      <c r="K48" s="201">
        <f t="shared" si="40"/>
        <v>0</v>
      </c>
      <c r="L48" s="201">
        <f t="shared" si="40"/>
        <v>0</v>
      </c>
      <c r="M48" s="201">
        <f t="shared" si="40"/>
        <v>0</v>
      </c>
      <c r="N48" s="201">
        <f t="shared" si="40"/>
        <v>0.05</v>
      </c>
      <c r="O48" s="201">
        <f t="shared" si="40"/>
        <v>0</v>
      </c>
      <c r="P48" s="201">
        <f t="shared" si="40"/>
        <v>0</v>
      </c>
      <c r="Q48" s="201">
        <f t="shared" si="40"/>
        <v>0.09</v>
      </c>
      <c r="R48" s="201">
        <f t="shared" si="40"/>
        <v>0</v>
      </c>
      <c r="S48" s="201">
        <f t="shared" si="40"/>
        <v>0.01</v>
      </c>
      <c r="T48" s="201">
        <f t="shared" si="40"/>
        <v>0</v>
      </c>
      <c r="U48" s="201">
        <f t="shared" si="40"/>
        <v>0</v>
      </c>
      <c r="V48" s="201">
        <f t="shared" si="40"/>
        <v>0</v>
      </c>
      <c r="W48" s="201">
        <f t="shared" si="40"/>
        <v>0</v>
      </c>
      <c r="X48" s="201">
        <f t="shared" si="40"/>
        <v>0</v>
      </c>
      <c r="Y48" s="201">
        <f t="shared" si="40"/>
        <v>0</v>
      </c>
      <c r="Z48" s="201">
        <f t="shared" si="40"/>
        <v>0</v>
      </c>
      <c r="AA48" s="201">
        <f t="shared" si="40"/>
        <v>0</v>
      </c>
      <c r="AB48" s="201">
        <f t="shared" si="40"/>
        <v>0.02</v>
      </c>
      <c r="AC48" s="201">
        <f t="shared" si="40"/>
        <v>0</v>
      </c>
      <c r="AD48" s="201">
        <f t="shared" si="40"/>
        <v>0</v>
      </c>
      <c r="AE48" s="201">
        <f t="shared" si="40"/>
        <v>0</v>
      </c>
      <c r="AF48" s="201">
        <f t="shared" si="40"/>
        <v>1.4E-2</v>
      </c>
      <c r="AG48" s="201">
        <f t="shared" si="40"/>
        <v>0</v>
      </c>
      <c r="AH48" s="201">
        <f t="shared" si="40"/>
        <v>0</v>
      </c>
      <c r="AI48" s="201">
        <f t="shared" si="40"/>
        <v>0</v>
      </c>
      <c r="AJ48" s="201">
        <f t="shared" ref="AJ48:AQ48" si="41">MAX(AJ44:AJ45)</f>
        <v>0</v>
      </c>
      <c r="AK48" s="201">
        <f t="shared" si="41"/>
        <v>0</v>
      </c>
      <c r="AL48" s="201">
        <f t="shared" si="41"/>
        <v>0</v>
      </c>
      <c r="AM48" s="201">
        <f t="shared" si="41"/>
        <v>0</v>
      </c>
      <c r="AN48" s="201">
        <f t="shared" si="41"/>
        <v>0</v>
      </c>
      <c r="AO48" s="201">
        <f t="shared" si="41"/>
        <v>0</v>
      </c>
      <c r="AP48" s="201">
        <f t="shared" si="41"/>
        <v>0</v>
      </c>
      <c r="AQ48" s="201">
        <f t="shared" si="41"/>
        <v>0</v>
      </c>
    </row>
    <row r="49" spans="1:43" x14ac:dyDescent="0.25">
      <c r="A49" s="190" t="s">
        <v>781</v>
      </c>
      <c r="B49" s="190">
        <v>1</v>
      </c>
      <c r="C49" s="191">
        <v>44641</v>
      </c>
      <c r="D49" s="192">
        <v>0.57430555555555551</v>
      </c>
      <c r="E49" s="186"/>
      <c r="F49" s="190"/>
      <c r="G49" s="190"/>
      <c r="H49" s="190"/>
      <c r="I49" s="190"/>
      <c r="J49" s="190"/>
      <c r="K49" s="190">
        <v>0.06</v>
      </c>
      <c r="L49" s="190"/>
      <c r="M49" s="190"/>
      <c r="N49" s="190"/>
      <c r="O49" s="190"/>
      <c r="P49" s="190"/>
      <c r="Q49" s="190">
        <v>0.04</v>
      </c>
      <c r="R49" s="190"/>
      <c r="S49" s="190"/>
      <c r="T49" s="190"/>
      <c r="U49" s="190"/>
      <c r="V49" s="190"/>
      <c r="W49" s="190"/>
      <c r="X49" s="190"/>
      <c r="Y49" s="190"/>
      <c r="Z49" s="190"/>
      <c r="AA49" s="190"/>
      <c r="AB49" s="190"/>
      <c r="AC49" s="190"/>
      <c r="AD49" s="190"/>
      <c r="AE49" s="190">
        <v>0.11</v>
      </c>
      <c r="AF49" s="190"/>
      <c r="AG49" s="190"/>
      <c r="AH49" s="190"/>
      <c r="AI49" s="190"/>
      <c r="AJ49" s="190"/>
      <c r="AK49" s="190"/>
      <c r="AL49" s="190"/>
      <c r="AM49" s="190"/>
      <c r="AN49" s="190"/>
      <c r="AO49" s="190"/>
      <c r="AP49" s="190"/>
      <c r="AQ49" s="190"/>
    </row>
    <row r="50" spans="1:43" x14ac:dyDescent="0.25">
      <c r="A50" s="190" t="s">
        <v>781</v>
      </c>
      <c r="B50" s="190">
        <v>1</v>
      </c>
      <c r="C50" s="191">
        <v>44697</v>
      </c>
      <c r="D50" s="192">
        <v>0.66180555555555554</v>
      </c>
      <c r="E50" s="186"/>
      <c r="F50" s="190"/>
      <c r="G50" s="190"/>
      <c r="H50" s="190"/>
      <c r="I50" s="190"/>
      <c r="J50" s="190"/>
      <c r="K50" s="190">
        <v>0.09</v>
      </c>
      <c r="L50" s="190"/>
      <c r="M50" s="190"/>
      <c r="N50" s="190"/>
      <c r="O50" s="190"/>
      <c r="P50" s="190"/>
      <c r="Q50" s="190">
        <v>0.02</v>
      </c>
      <c r="R50" s="190"/>
      <c r="S50" s="190"/>
      <c r="T50" s="190"/>
      <c r="U50" s="190"/>
      <c r="V50" s="190"/>
      <c r="W50" s="190"/>
      <c r="X50" s="190"/>
      <c r="Y50" s="190"/>
      <c r="Z50" s="190"/>
      <c r="AA50" s="190"/>
      <c r="AB50" s="190"/>
      <c r="AC50" s="190"/>
      <c r="AD50" s="190"/>
      <c r="AE50" s="190">
        <v>0.06</v>
      </c>
      <c r="AF50" s="190"/>
      <c r="AG50" s="190"/>
      <c r="AH50" s="190"/>
      <c r="AI50" s="190"/>
      <c r="AJ50" s="190"/>
      <c r="AK50" s="190"/>
      <c r="AL50" s="190"/>
      <c r="AM50" s="190"/>
      <c r="AN50" s="190"/>
      <c r="AO50" s="190"/>
      <c r="AP50" s="190"/>
      <c r="AQ50" s="190"/>
    </row>
    <row r="51" spans="1:43" x14ac:dyDescent="0.25">
      <c r="A51" s="190" t="s">
        <v>781</v>
      </c>
      <c r="B51" s="190">
        <v>1</v>
      </c>
      <c r="C51" s="191">
        <v>44732</v>
      </c>
      <c r="D51" s="192">
        <v>0.60138888888888886</v>
      </c>
      <c r="E51" s="186"/>
      <c r="F51" s="190"/>
      <c r="G51" s="190"/>
      <c r="H51" s="190"/>
      <c r="I51" s="190"/>
      <c r="J51" s="190"/>
      <c r="K51" s="190">
        <v>0.13</v>
      </c>
      <c r="L51" s="190"/>
      <c r="M51" s="190"/>
      <c r="N51" s="190"/>
      <c r="O51" s="190"/>
      <c r="P51" s="190"/>
      <c r="Q51" s="190">
        <v>0.05</v>
      </c>
      <c r="R51" s="190"/>
      <c r="S51" s="190"/>
      <c r="T51" s="190"/>
      <c r="U51" s="190"/>
      <c r="V51" s="190"/>
      <c r="W51" s="190"/>
      <c r="X51" s="190"/>
      <c r="Y51" s="190"/>
      <c r="Z51" s="190"/>
      <c r="AA51" s="190"/>
      <c r="AB51" s="190"/>
      <c r="AC51" s="190"/>
      <c r="AD51" s="190"/>
      <c r="AE51" s="190">
        <v>0.04</v>
      </c>
      <c r="AF51" s="190"/>
      <c r="AG51" s="190"/>
      <c r="AH51" s="190"/>
      <c r="AI51" s="190"/>
      <c r="AJ51" s="190"/>
      <c r="AK51" s="190"/>
      <c r="AL51" s="190"/>
      <c r="AM51" s="190"/>
      <c r="AN51" s="190"/>
      <c r="AO51" s="190"/>
      <c r="AP51" s="190"/>
      <c r="AQ51" s="190"/>
    </row>
    <row r="52" spans="1:43" x14ac:dyDescent="0.25">
      <c r="A52" s="190" t="s">
        <v>781</v>
      </c>
      <c r="B52" s="190">
        <v>1</v>
      </c>
      <c r="C52" s="191">
        <v>44886</v>
      </c>
      <c r="D52" s="192">
        <v>0.55347222222222225</v>
      </c>
      <c r="E52" s="186"/>
      <c r="F52" s="190"/>
      <c r="G52" s="190"/>
      <c r="H52" s="190"/>
      <c r="I52" s="190"/>
      <c r="J52" s="190"/>
      <c r="K52" s="190">
        <v>0.19</v>
      </c>
      <c r="L52" s="190"/>
      <c r="M52" s="190"/>
      <c r="N52" s="190"/>
      <c r="O52" s="190"/>
      <c r="P52" s="190"/>
      <c r="Q52" s="190">
        <v>0.04</v>
      </c>
      <c r="R52" s="190"/>
      <c r="S52" s="190"/>
      <c r="T52" s="190"/>
      <c r="U52" s="190"/>
      <c r="V52" s="190"/>
      <c r="W52" s="190"/>
      <c r="X52" s="190"/>
      <c r="Y52" s="190"/>
      <c r="Z52" s="190"/>
      <c r="AA52" s="190"/>
      <c r="AB52" s="190"/>
      <c r="AC52" s="190"/>
      <c r="AD52" s="190"/>
      <c r="AE52" s="190">
        <v>0.04</v>
      </c>
      <c r="AF52" s="190"/>
      <c r="AG52" s="190"/>
      <c r="AH52" s="190"/>
      <c r="AI52" s="190"/>
      <c r="AJ52" s="190"/>
      <c r="AK52" s="190"/>
      <c r="AL52" s="190"/>
      <c r="AM52" s="190"/>
      <c r="AN52" s="190"/>
      <c r="AO52" s="190"/>
      <c r="AP52" s="190"/>
      <c r="AQ52" s="190"/>
    </row>
    <row r="53" spans="1:43" s="199" customFormat="1" x14ac:dyDescent="0.25">
      <c r="A53" s="194" t="str">
        <f>A52</f>
        <v>05013200 - La Charente à St-Brice</v>
      </c>
      <c r="B53" s="195"/>
      <c r="C53" s="196" t="s">
        <v>214</v>
      </c>
      <c r="D53" s="197"/>
      <c r="E53" s="198">
        <f>COUNTIF(F53:AQ53,"&gt;0")</f>
        <v>3</v>
      </c>
      <c r="F53" s="195">
        <f>COUNT(F49:F52)</f>
        <v>0</v>
      </c>
      <c r="G53" s="195">
        <f t="shared" ref="G53:AQ53" si="42">COUNT(G49:G52)</f>
        <v>0</v>
      </c>
      <c r="H53" s="195">
        <f t="shared" si="42"/>
        <v>0</v>
      </c>
      <c r="I53" s="195">
        <f t="shared" si="42"/>
        <v>0</v>
      </c>
      <c r="J53" s="195">
        <f t="shared" si="42"/>
        <v>0</v>
      </c>
      <c r="K53" s="195">
        <f t="shared" si="42"/>
        <v>4</v>
      </c>
      <c r="L53" s="195">
        <f t="shared" si="42"/>
        <v>0</v>
      </c>
      <c r="M53" s="195">
        <f t="shared" si="42"/>
        <v>0</v>
      </c>
      <c r="N53" s="195">
        <f t="shared" si="42"/>
        <v>0</v>
      </c>
      <c r="O53" s="195">
        <f t="shared" si="42"/>
        <v>0</v>
      </c>
      <c r="P53" s="195">
        <f t="shared" si="42"/>
        <v>0</v>
      </c>
      <c r="Q53" s="195">
        <f t="shared" si="42"/>
        <v>4</v>
      </c>
      <c r="R53" s="195">
        <f t="shared" si="42"/>
        <v>0</v>
      </c>
      <c r="S53" s="195">
        <f t="shared" si="42"/>
        <v>0</v>
      </c>
      <c r="T53" s="195">
        <f t="shared" si="42"/>
        <v>0</v>
      </c>
      <c r="U53" s="195">
        <f t="shared" si="42"/>
        <v>0</v>
      </c>
      <c r="V53" s="195">
        <f t="shared" si="42"/>
        <v>0</v>
      </c>
      <c r="W53" s="195">
        <f t="shared" si="42"/>
        <v>0</v>
      </c>
      <c r="X53" s="195">
        <f t="shared" si="42"/>
        <v>0</v>
      </c>
      <c r="Y53" s="195">
        <f t="shared" si="42"/>
        <v>0</v>
      </c>
      <c r="Z53" s="195">
        <f t="shared" si="42"/>
        <v>0</v>
      </c>
      <c r="AA53" s="195">
        <f t="shared" si="42"/>
        <v>0</v>
      </c>
      <c r="AB53" s="195">
        <f t="shared" si="42"/>
        <v>0</v>
      </c>
      <c r="AC53" s="195">
        <f t="shared" si="42"/>
        <v>0</v>
      </c>
      <c r="AD53" s="195">
        <f t="shared" si="42"/>
        <v>0</v>
      </c>
      <c r="AE53" s="195">
        <f t="shared" si="42"/>
        <v>4</v>
      </c>
      <c r="AF53" s="195">
        <f t="shared" si="42"/>
        <v>0</v>
      </c>
      <c r="AG53" s="195">
        <f t="shared" si="42"/>
        <v>0</v>
      </c>
      <c r="AH53" s="195">
        <f t="shared" si="42"/>
        <v>0</v>
      </c>
      <c r="AI53" s="195">
        <f t="shared" si="42"/>
        <v>0</v>
      </c>
      <c r="AJ53" s="195">
        <f t="shared" si="42"/>
        <v>0</v>
      </c>
      <c r="AK53" s="195">
        <f t="shared" si="42"/>
        <v>0</v>
      </c>
      <c r="AL53" s="195">
        <f t="shared" si="42"/>
        <v>0</v>
      </c>
      <c r="AM53" s="195">
        <f t="shared" si="42"/>
        <v>0</v>
      </c>
      <c r="AN53" s="195">
        <f t="shared" si="42"/>
        <v>0</v>
      </c>
      <c r="AO53" s="195">
        <f t="shared" si="42"/>
        <v>0</v>
      </c>
      <c r="AP53" s="195">
        <f t="shared" si="42"/>
        <v>0</v>
      </c>
      <c r="AQ53" s="195">
        <f t="shared" si="42"/>
        <v>0</v>
      </c>
    </row>
    <row r="54" spans="1:43" s="199" customFormat="1" x14ac:dyDescent="0.25">
      <c r="A54" s="194" t="str">
        <f>A53</f>
        <v>05013200 - La Charente à St-Brice</v>
      </c>
      <c r="B54" s="195"/>
      <c r="C54" s="196" t="s">
        <v>215</v>
      </c>
      <c r="D54" s="197"/>
      <c r="E54" s="198">
        <f>COUNTIF(F54:AQ54,"&gt;0")</f>
        <v>2</v>
      </c>
      <c r="F54" s="195">
        <f>COUNTIFS(F49:F52,"&gt;0,1")</f>
        <v>0</v>
      </c>
      <c r="G54" s="195">
        <f t="shared" ref="G54:AQ54" si="43">COUNTIFS(G49:G52,"&gt;0,1")</f>
        <v>0</v>
      </c>
      <c r="H54" s="195">
        <f t="shared" si="43"/>
        <v>0</v>
      </c>
      <c r="I54" s="195">
        <f t="shared" si="43"/>
        <v>0</v>
      </c>
      <c r="J54" s="195">
        <f t="shared" si="43"/>
        <v>0</v>
      </c>
      <c r="K54" s="195">
        <f t="shared" si="43"/>
        <v>2</v>
      </c>
      <c r="L54" s="195">
        <f t="shared" si="43"/>
        <v>0</v>
      </c>
      <c r="M54" s="195">
        <f t="shared" si="43"/>
        <v>0</v>
      </c>
      <c r="N54" s="195">
        <f t="shared" si="43"/>
        <v>0</v>
      </c>
      <c r="O54" s="195">
        <f t="shared" si="43"/>
        <v>0</v>
      </c>
      <c r="P54" s="195">
        <f t="shared" si="43"/>
        <v>0</v>
      </c>
      <c r="Q54" s="195">
        <f t="shared" si="43"/>
        <v>0</v>
      </c>
      <c r="R54" s="195">
        <f t="shared" si="43"/>
        <v>0</v>
      </c>
      <c r="S54" s="195">
        <f t="shared" si="43"/>
        <v>0</v>
      </c>
      <c r="T54" s="195">
        <f t="shared" si="43"/>
        <v>0</v>
      </c>
      <c r="U54" s="195">
        <f t="shared" si="43"/>
        <v>0</v>
      </c>
      <c r="V54" s="195">
        <f t="shared" si="43"/>
        <v>0</v>
      </c>
      <c r="W54" s="195">
        <f t="shared" si="43"/>
        <v>0</v>
      </c>
      <c r="X54" s="195">
        <f t="shared" si="43"/>
        <v>0</v>
      </c>
      <c r="Y54" s="195">
        <f t="shared" si="43"/>
        <v>0</v>
      </c>
      <c r="Z54" s="195">
        <f t="shared" si="43"/>
        <v>0</v>
      </c>
      <c r="AA54" s="195">
        <f t="shared" si="43"/>
        <v>0</v>
      </c>
      <c r="AB54" s="195">
        <f t="shared" si="43"/>
        <v>0</v>
      </c>
      <c r="AC54" s="195">
        <f t="shared" si="43"/>
        <v>0</v>
      </c>
      <c r="AD54" s="195">
        <f t="shared" si="43"/>
        <v>0</v>
      </c>
      <c r="AE54" s="195">
        <f t="shared" si="43"/>
        <v>1</v>
      </c>
      <c r="AF54" s="195">
        <f t="shared" si="43"/>
        <v>0</v>
      </c>
      <c r="AG54" s="195">
        <f t="shared" si="43"/>
        <v>0</v>
      </c>
      <c r="AH54" s="195">
        <f t="shared" si="43"/>
        <v>0</v>
      </c>
      <c r="AI54" s="195">
        <f t="shared" si="43"/>
        <v>0</v>
      </c>
      <c r="AJ54" s="195">
        <f t="shared" si="43"/>
        <v>0</v>
      </c>
      <c r="AK54" s="195">
        <f t="shared" si="43"/>
        <v>0</v>
      </c>
      <c r="AL54" s="195">
        <f t="shared" si="43"/>
        <v>0</v>
      </c>
      <c r="AM54" s="195">
        <f t="shared" si="43"/>
        <v>0</v>
      </c>
      <c r="AN54" s="195">
        <f t="shared" si="43"/>
        <v>0</v>
      </c>
      <c r="AO54" s="195">
        <f t="shared" si="43"/>
        <v>0</v>
      </c>
      <c r="AP54" s="195">
        <f t="shared" si="43"/>
        <v>0</v>
      </c>
      <c r="AQ54" s="195">
        <f t="shared" si="43"/>
        <v>0</v>
      </c>
    </row>
    <row r="55" spans="1:43" s="203" customFormat="1" ht="15.75" thickBot="1" x14ac:dyDescent="0.3">
      <c r="A55" s="200" t="str">
        <f>A54</f>
        <v>05013200 - La Charente à St-Brice</v>
      </c>
      <c r="B55" s="201"/>
      <c r="C55" s="201" t="s">
        <v>216</v>
      </c>
      <c r="D55" s="201"/>
      <c r="E55" s="202">
        <f>MAX(F55:AQ55)</f>
        <v>0.19</v>
      </c>
      <c r="F55" s="201">
        <f>MAX(F49:F52)</f>
        <v>0</v>
      </c>
      <c r="G55" s="201">
        <f t="shared" ref="G55:AQ55" si="44">MAX(G49:G52)</f>
        <v>0</v>
      </c>
      <c r="H55" s="201">
        <f t="shared" si="44"/>
        <v>0</v>
      </c>
      <c r="I55" s="201">
        <f t="shared" si="44"/>
        <v>0</v>
      </c>
      <c r="J55" s="201">
        <f t="shared" si="44"/>
        <v>0</v>
      </c>
      <c r="K55" s="201">
        <f t="shared" si="44"/>
        <v>0.19</v>
      </c>
      <c r="L55" s="201">
        <f t="shared" si="44"/>
        <v>0</v>
      </c>
      <c r="M55" s="201">
        <f t="shared" si="44"/>
        <v>0</v>
      </c>
      <c r="N55" s="201">
        <f t="shared" si="44"/>
        <v>0</v>
      </c>
      <c r="O55" s="201">
        <f t="shared" si="44"/>
        <v>0</v>
      </c>
      <c r="P55" s="201">
        <f t="shared" si="44"/>
        <v>0</v>
      </c>
      <c r="Q55" s="201">
        <f t="shared" si="44"/>
        <v>0.05</v>
      </c>
      <c r="R55" s="201">
        <f t="shared" si="44"/>
        <v>0</v>
      </c>
      <c r="S55" s="201">
        <f t="shared" si="44"/>
        <v>0</v>
      </c>
      <c r="T55" s="201">
        <f t="shared" si="44"/>
        <v>0</v>
      </c>
      <c r="U55" s="201">
        <f t="shared" si="44"/>
        <v>0</v>
      </c>
      <c r="V55" s="201">
        <f t="shared" si="44"/>
        <v>0</v>
      </c>
      <c r="W55" s="201">
        <f t="shared" si="44"/>
        <v>0</v>
      </c>
      <c r="X55" s="201">
        <f t="shared" si="44"/>
        <v>0</v>
      </c>
      <c r="Y55" s="201">
        <f t="shared" si="44"/>
        <v>0</v>
      </c>
      <c r="Z55" s="201">
        <f t="shared" si="44"/>
        <v>0</v>
      </c>
      <c r="AA55" s="201">
        <f t="shared" si="44"/>
        <v>0</v>
      </c>
      <c r="AB55" s="201">
        <f t="shared" si="44"/>
        <v>0</v>
      </c>
      <c r="AC55" s="201">
        <f t="shared" si="44"/>
        <v>0</v>
      </c>
      <c r="AD55" s="201">
        <f t="shared" si="44"/>
        <v>0</v>
      </c>
      <c r="AE55" s="201">
        <f t="shared" si="44"/>
        <v>0.11</v>
      </c>
      <c r="AF55" s="201">
        <f t="shared" si="44"/>
        <v>0</v>
      </c>
      <c r="AG55" s="201">
        <f t="shared" si="44"/>
        <v>0</v>
      </c>
      <c r="AH55" s="201">
        <f t="shared" si="44"/>
        <v>0</v>
      </c>
      <c r="AI55" s="201">
        <f t="shared" si="44"/>
        <v>0</v>
      </c>
      <c r="AJ55" s="201">
        <f t="shared" si="44"/>
        <v>0</v>
      </c>
      <c r="AK55" s="201">
        <f t="shared" si="44"/>
        <v>0</v>
      </c>
      <c r="AL55" s="201">
        <f t="shared" si="44"/>
        <v>0</v>
      </c>
      <c r="AM55" s="201">
        <f t="shared" si="44"/>
        <v>0</v>
      </c>
      <c r="AN55" s="201">
        <f t="shared" si="44"/>
        <v>0</v>
      </c>
      <c r="AO55" s="201">
        <f t="shared" si="44"/>
        <v>0</v>
      </c>
      <c r="AP55" s="201">
        <f t="shared" si="44"/>
        <v>0</v>
      </c>
      <c r="AQ55" s="201">
        <f t="shared" si="44"/>
        <v>0</v>
      </c>
    </row>
    <row r="56" spans="1:43" x14ac:dyDescent="0.25">
      <c r="A56" s="190" t="s">
        <v>292</v>
      </c>
      <c r="B56" s="190">
        <v>1</v>
      </c>
      <c r="C56" s="191">
        <v>44890</v>
      </c>
      <c r="D56" s="192">
        <v>0.33749999999999997</v>
      </c>
      <c r="E56" s="186"/>
      <c r="F56" s="190">
        <v>0.03</v>
      </c>
      <c r="G56" s="190">
        <v>0.05</v>
      </c>
      <c r="H56" s="190"/>
      <c r="I56" s="190">
        <v>0.05</v>
      </c>
      <c r="J56" s="190">
        <v>0.04</v>
      </c>
      <c r="K56" s="190"/>
      <c r="L56" s="190"/>
      <c r="M56" s="190"/>
      <c r="N56" s="190"/>
      <c r="O56" s="190"/>
      <c r="P56" s="190"/>
      <c r="Q56" s="190">
        <v>0.05</v>
      </c>
      <c r="R56" s="190"/>
      <c r="S56" s="190"/>
      <c r="T56" s="190">
        <v>0.04</v>
      </c>
      <c r="U56" s="190"/>
      <c r="V56" s="190"/>
      <c r="W56" s="190"/>
      <c r="X56" s="190"/>
      <c r="Y56" s="190"/>
      <c r="Z56" s="190"/>
      <c r="AA56" s="190"/>
      <c r="AB56" s="190">
        <v>0.05</v>
      </c>
      <c r="AC56" s="190"/>
      <c r="AD56" s="190">
        <v>0.12</v>
      </c>
      <c r="AE56" s="190">
        <v>0.08</v>
      </c>
      <c r="AF56" s="190">
        <v>7.0000000000000007E-2</v>
      </c>
      <c r="AG56" s="190"/>
      <c r="AH56" s="190"/>
      <c r="AI56" s="190"/>
      <c r="AJ56" s="190"/>
      <c r="AK56" s="190"/>
      <c r="AL56" s="190"/>
      <c r="AM56" s="190"/>
      <c r="AN56" s="190"/>
      <c r="AO56" s="190"/>
      <c r="AP56" s="190"/>
      <c r="AQ56" s="190"/>
    </row>
    <row r="57" spans="1:43" x14ac:dyDescent="0.25">
      <c r="A57" s="190" t="s">
        <v>292</v>
      </c>
      <c r="B57" s="190">
        <v>1</v>
      </c>
      <c r="C57" s="191">
        <v>44645</v>
      </c>
      <c r="D57" s="192">
        <v>0.33333333333333331</v>
      </c>
      <c r="E57" s="186"/>
      <c r="F57" s="190"/>
      <c r="G57" s="190"/>
      <c r="H57" s="190"/>
      <c r="I57" s="190"/>
      <c r="J57" s="190"/>
      <c r="K57" s="190"/>
      <c r="L57" s="190"/>
      <c r="M57" s="190"/>
      <c r="N57" s="190"/>
      <c r="O57" s="190"/>
      <c r="P57" s="190"/>
      <c r="Q57" s="190">
        <v>0.1</v>
      </c>
      <c r="R57" s="190"/>
      <c r="S57" s="190"/>
      <c r="T57" s="190">
        <v>0.02</v>
      </c>
      <c r="U57" s="190"/>
      <c r="V57" s="190"/>
      <c r="W57" s="190"/>
      <c r="X57" s="190"/>
      <c r="Y57" s="190"/>
      <c r="Z57" s="190"/>
      <c r="AA57" s="190"/>
      <c r="AB57" s="190"/>
      <c r="AC57" s="190"/>
      <c r="AD57" s="190"/>
      <c r="AE57" s="190">
        <v>0.04</v>
      </c>
      <c r="AF57" s="190"/>
      <c r="AG57" s="190"/>
      <c r="AH57" s="190"/>
      <c r="AI57" s="190"/>
      <c r="AJ57" s="190"/>
      <c r="AK57" s="190"/>
      <c r="AL57" s="190"/>
      <c r="AM57" s="190"/>
      <c r="AN57" s="190"/>
      <c r="AO57" s="190"/>
      <c r="AP57" s="190"/>
      <c r="AQ57" s="190"/>
    </row>
    <row r="58" spans="1:43" x14ac:dyDescent="0.25">
      <c r="A58" s="190" t="s">
        <v>292</v>
      </c>
      <c r="B58" s="190">
        <v>1</v>
      </c>
      <c r="C58" s="191">
        <v>44701</v>
      </c>
      <c r="D58" s="192">
        <v>0.34097222222222223</v>
      </c>
      <c r="E58" s="186"/>
      <c r="F58" s="190"/>
      <c r="G58" s="190"/>
      <c r="H58" s="190"/>
      <c r="I58" s="190"/>
      <c r="J58" s="190"/>
      <c r="K58" s="190"/>
      <c r="L58" s="190"/>
      <c r="M58" s="190"/>
      <c r="N58" s="190"/>
      <c r="O58" s="190"/>
      <c r="P58" s="190"/>
      <c r="Q58" s="190">
        <v>0.05</v>
      </c>
      <c r="R58" s="190"/>
      <c r="S58" s="190"/>
      <c r="T58" s="190"/>
      <c r="U58" s="190"/>
      <c r="V58" s="190"/>
      <c r="W58" s="190"/>
      <c r="X58" s="190"/>
      <c r="Y58" s="190"/>
      <c r="Z58" s="190"/>
      <c r="AA58" s="190"/>
      <c r="AB58" s="190"/>
      <c r="AC58" s="190"/>
      <c r="AD58" s="190"/>
      <c r="AE58" s="190">
        <v>0.03</v>
      </c>
      <c r="AF58" s="190"/>
      <c r="AG58" s="190"/>
      <c r="AH58" s="190"/>
      <c r="AI58" s="190"/>
      <c r="AJ58" s="190"/>
      <c r="AK58" s="190"/>
      <c r="AL58" s="190"/>
      <c r="AM58" s="190"/>
      <c r="AN58" s="190"/>
      <c r="AO58" s="190"/>
      <c r="AP58" s="190"/>
      <c r="AQ58" s="190"/>
    </row>
    <row r="59" spans="1:43" x14ac:dyDescent="0.25">
      <c r="A59" s="190" t="s">
        <v>292</v>
      </c>
      <c r="B59" s="190">
        <v>1</v>
      </c>
      <c r="C59" s="191">
        <v>44732</v>
      </c>
      <c r="D59" s="192">
        <v>0.29791666666666666</v>
      </c>
      <c r="E59" s="186"/>
      <c r="F59" s="190"/>
      <c r="G59" s="190"/>
      <c r="H59" s="190"/>
      <c r="I59" s="190"/>
      <c r="J59" s="190"/>
      <c r="K59" s="190"/>
      <c r="L59" s="190"/>
      <c r="M59" s="190"/>
      <c r="N59" s="190"/>
      <c r="O59" s="190"/>
      <c r="P59" s="190"/>
      <c r="Q59" s="190">
        <v>0.08</v>
      </c>
      <c r="R59" s="190"/>
      <c r="S59" s="190"/>
      <c r="T59" s="190"/>
      <c r="U59" s="190"/>
      <c r="V59" s="190"/>
      <c r="W59" s="190"/>
      <c r="X59" s="190"/>
      <c r="Y59" s="190"/>
      <c r="Z59" s="190"/>
      <c r="AA59" s="190"/>
      <c r="AB59" s="190"/>
      <c r="AC59" s="190"/>
      <c r="AD59" s="190">
        <v>0.02</v>
      </c>
      <c r="AE59" s="190">
        <v>0.04</v>
      </c>
      <c r="AF59" s="190"/>
      <c r="AG59" s="190"/>
      <c r="AH59" s="190"/>
      <c r="AI59" s="190">
        <v>0.02</v>
      </c>
      <c r="AJ59" s="190"/>
      <c r="AK59" s="190"/>
      <c r="AL59" s="190"/>
      <c r="AM59" s="190"/>
      <c r="AN59" s="190"/>
      <c r="AO59" s="190"/>
      <c r="AP59" s="190"/>
      <c r="AQ59" s="190"/>
    </row>
    <row r="60" spans="1:43" s="199" customFormat="1" x14ac:dyDescent="0.25">
      <c r="A60" s="194" t="str">
        <f>A59</f>
        <v>05013680 - La Guirlande à VAUX-ROUILLAC</v>
      </c>
      <c r="B60" s="195"/>
      <c r="C60" s="196" t="s">
        <v>214</v>
      </c>
      <c r="D60" s="197"/>
      <c r="E60" s="198">
        <f>COUNTIF(F60:AQ60,"&gt;0")</f>
        <v>11</v>
      </c>
      <c r="F60" s="195">
        <f>COUNT(F56:F59)</f>
        <v>1</v>
      </c>
      <c r="G60" s="195">
        <f>COUNT(G56:G59)</f>
        <v>1</v>
      </c>
      <c r="H60" s="195">
        <f t="shared" ref="H60:AI60" si="45">COUNT(H56:H59)</f>
        <v>0</v>
      </c>
      <c r="I60" s="195">
        <f t="shared" si="45"/>
        <v>1</v>
      </c>
      <c r="J60" s="195">
        <f t="shared" si="45"/>
        <v>1</v>
      </c>
      <c r="K60" s="195">
        <f t="shared" si="45"/>
        <v>0</v>
      </c>
      <c r="L60" s="195">
        <f t="shared" si="45"/>
        <v>0</v>
      </c>
      <c r="M60" s="195">
        <f t="shared" si="45"/>
        <v>0</v>
      </c>
      <c r="N60" s="195">
        <f t="shared" si="45"/>
        <v>0</v>
      </c>
      <c r="O60" s="195">
        <f t="shared" si="45"/>
        <v>0</v>
      </c>
      <c r="P60" s="195">
        <f t="shared" si="45"/>
        <v>0</v>
      </c>
      <c r="Q60" s="195">
        <f t="shared" si="45"/>
        <v>4</v>
      </c>
      <c r="R60" s="195">
        <f t="shared" si="45"/>
        <v>0</v>
      </c>
      <c r="S60" s="195">
        <f t="shared" si="45"/>
        <v>0</v>
      </c>
      <c r="T60" s="195">
        <f t="shared" si="45"/>
        <v>2</v>
      </c>
      <c r="U60" s="195">
        <f t="shared" si="45"/>
        <v>0</v>
      </c>
      <c r="V60" s="195">
        <f t="shared" si="45"/>
        <v>0</v>
      </c>
      <c r="W60" s="195">
        <f t="shared" si="45"/>
        <v>0</v>
      </c>
      <c r="X60" s="195">
        <f t="shared" si="45"/>
        <v>0</v>
      </c>
      <c r="Y60" s="195">
        <f t="shared" si="45"/>
        <v>0</v>
      </c>
      <c r="Z60" s="195">
        <f t="shared" si="45"/>
        <v>0</v>
      </c>
      <c r="AA60" s="195">
        <f t="shared" si="45"/>
        <v>0</v>
      </c>
      <c r="AB60" s="195">
        <f t="shared" si="45"/>
        <v>1</v>
      </c>
      <c r="AC60" s="195">
        <f t="shared" si="45"/>
        <v>0</v>
      </c>
      <c r="AD60" s="195">
        <f t="shared" si="45"/>
        <v>2</v>
      </c>
      <c r="AE60" s="195">
        <f t="shared" si="45"/>
        <v>4</v>
      </c>
      <c r="AF60" s="195">
        <f t="shared" si="45"/>
        <v>1</v>
      </c>
      <c r="AG60" s="195">
        <f t="shared" si="45"/>
        <v>0</v>
      </c>
      <c r="AH60" s="195">
        <f t="shared" si="45"/>
        <v>0</v>
      </c>
      <c r="AI60" s="195">
        <f t="shared" si="45"/>
        <v>1</v>
      </c>
      <c r="AJ60" s="195">
        <f t="shared" ref="AJ60:AQ60" si="46">COUNT(AJ56:AJ59)</f>
        <v>0</v>
      </c>
      <c r="AK60" s="195">
        <f t="shared" si="46"/>
        <v>0</v>
      </c>
      <c r="AL60" s="195">
        <f t="shared" si="46"/>
        <v>0</v>
      </c>
      <c r="AM60" s="195">
        <f t="shared" si="46"/>
        <v>0</v>
      </c>
      <c r="AN60" s="195">
        <f t="shared" si="46"/>
        <v>0</v>
      </c>
      <c r="AO60" s="195">
        <f t="shared" si="46"/>
        <v>0</v>
      </c>
      <c r="AP60" s="195">
        <f t="shared" si="46"/>
        <v>0</v>
      </c>
      <c r="AQ60" s="195">
        <f t="shared" si="46"/>
        <v>0</v>
      </c>
    </row>
    <row r="61" spans="1:43" s="199" customFormat="1" x14ac:dyDescent="0.25">
      <c r="A61" s="194" t="str">
        <f>A60</f>
        <v>05013680 - La Guirlande à VAUX-ROUILLAC</v>
      </c>
      <c r="B61" s="195"/>
      <c r="C61" s="196" t="s">
        <v>215</v>
      </c>
      <c r="D61" s="197"/>
      <c r="E61" s="198">
        <f>COUNTIF(F61:AQ61,"&gt;0")</f>
        <v>1</v>
      </c>
      <c r="F61" s="195">
        <f>COUNTIFS(F56:F59,"&gt;0,1")</f>
        <v>0</v>
      </c>
      <c r="G61" s="195">
        <f>COUNTIFS(G56:G59,"&gt;0,1")</f>
        <v>0</v>
      </c>
      <c r="H61" s="195">
        <f t="shared" ref="H61:AI61" si="47">COUNTIFS(H56:H59,"&gt;0,1")</f>
        <v>0</v>
      </c>
      <c r="I61" s="195">
        <f t="shared" si="47"/>
        <v>0</v>
      </c>
      <c r="J61" s="195">
        <f t="shared" si="47"/>
        <v>0</v>
      </c>
      <c r="K61" s="195">
        <f t="shared" si="47"/>
        <v>0</v>
      </c>
      <c r="L61" s="195">
        <f t="shared" si="47"/>
        <v>0</v>
      </c>
      <c r="M61" s="195">
        <f t="shared" si="47"/>
        <v>0</v>
      </c>
      <c r="N61" s="195">
        <f t="shared" si="47"/>
        <v>0</v>
      </c>
      <c r="O61" s="195">
        <f t="shared" si="47"/>
        <v>0</v>
      </c>
      <c r="P61" s="195">
        <f t="shared" si="47"/>
        <v>0</v>
      </c>
      <c r="Q61" s="195">
        <f t="shared" si="47"/>
        <v>0</v>
      </c>
      <c r="R61" s="195">
        <f t="shared" si="47"/>
        <v>0</v>
      </c>
      <c r="S61" s="195">
        <f t="shared" si="47"/>
        <v>0</v>
      </c>
      <c r="T61" s="195">
        <f t="shared" si="47"/>
        <v>0</v>
      </c>
      <c r="U61" s="195">
        <f t="shared" si="47"/>
        <v>0</v>
      </c>
      <c r="V61" s="195">
        <f t="shared" si="47"/>
        <v>0</v>
      </c>
      <c r="W61" s="195">
        <f t="shared" si="47"/>
        <v>0</v>
      </c>
      <c r="X61" s="195">
        <f t="shared" si="47"/>
        <v>0</v>
      </c>
      <c r="Y61" s="195">
        <f t="shared" si="47"/>
        <v>0</v>
      </c>
      <c r="Z61" s="195">
        <f t="shared" si="47"/>
        <v>0</v>
      </c>
      <c r="AA61" s="195">
        <f t="shared" si="47"/>
        <v>0</v>
      </c>
      <c r="AB61" s="195">
        <f t="shared" si="47"/>
        <v>0</v>
      </c>
      <c r="AC61" s="195">
        <f t="shared" si="47"/>
        <v>0</v>
      </c>
      <c r="AD61" s="195">
        <f t="shared" si="47"/>
        <v>1</v>
      </c>
      <c r="AE61" s="195">
        <f t="shared" si="47"/>
        <v>0</v>
      </c>
      <c r="AF61" s="195">
        <f t="shared" si="47"/>
        <v>0</v>
      </c>
      <c r="AG61" s="195">
        <f t="shared" si="47"/>
        <v>0</v>
      </c>
      <c r="AH61" s="195">
        <f t="shared" si="47"/>
        <v>0</v>
      </c>
      <c r="AI61" s="195">
        <f t="shared" si="47"/>
        <v>0</v>
      </c>
      <c r="AJ61" s="195">
        <f t="shared" ref="AJ61:AQ61" si="48">COUNTIFS(AJ56:AJ59,"&gt;0,1")</f>
        <v>0</v>
      </c>
      <c r="AK61" s="195">
        <f t="shared" si="48"/>
        <v>0</v>
      </c>
      <c r="AL61" s="195">
        <f t="shared" si="48"/>
        <v>0</v>
      </c>
      <c r="AM61" s="195">
        <f t="shared" si="48"/>
        <v>0</v>
      </c>
      <c r="AN61" s="195">
        <f t="shared" si="48"/>
        <v>0</v>
      </c>
      <c r="AO61" s="195">
        <f t="shared" si="48"/>
        <v>0</v>
      </c>
      <c r="AP61" s="195">
        <f t="shared" si="48"/>
        <v>0</v>
      </c>
      <c r="AQ61" s="195">
        <f t="shared" si="48"/>
        <v>0</v>
      </c>
    </row>
    <row r="62" spans="1:43" s="203" customFormat="1" ht="15.75" thickBot="1" x14ac:dyDescent="0.3">
      <c r="A62" s="200" t="str">
        <f>A61</f>
        <v>05013680 - La Guirlande à VAUX-ROUILLAC</v>
      </c>
      <c r="B62" s="201"/>
      <c r="C62" s="201" t="s">
        <v>216</v>
      </c>
      <c r="D62" s="201"/>
      <c r="E62" s="202">
        <f>MAX(F62:AQ62)</f>
        <v>0.12</v>
      </c>
      <c r="F62" s="201">
        <f>MAX(F56:F59)</f>
        <v>0.03</v>
      </c>
      <c r="G62" s="201">
        <f>MAX(G56:G59)</f>
        <v>0.05</v>
      </c>
      <c r="H62" s="201">
        <f t="shared" ref="H62:AI62" si="49">MAX(H56:H59)</f>
        <v>0</v>
      </c>
      <c r="I62" s="201">
        <f t="shared" si="49"/>
        <v>0.05</v>
      </c>
      <c r="J62" s="201">
        <f t="shared" si="49"/>
        <v>0.04</v>
      </c>
      <c r="K62" s="201">
        <f t="shared" si="49"/>
        <v>0</v>
      </c>
      <c r="L62" s="201">
        <f t="shared" si="49"/>
        <v>0</v>
      </c>
      <c r="M62" s="201">
        <f t="shared" si="49"/>
        <v>0</v>
      </c>
      <c r="N62" s="201">
        <f t="shared" si="49"/>
        <v>0</v>
      </c>
      <c r="O62" s="201">
        <f t="shared" si="49"/>
        <v>0</v>
      </c>
      <c r="P62" s="201">
        <f t="shared" si="49"/>
        <v>0</v>
      </c>
      <c r="Q62" s="201">
        <f t="shared" si="49"/>
        <v>0.1</v>
      </c>
      <c r="R62" s="201">
        <f t="shared" si="49"/>
        <v>0</v>
      </c>
      <c r="S62" s="201">
        <f t="shared" si="49"/>
        <v>0</v>
      </c>
      <c r="T62" s="201">
        <f t="shared" si="49"/>
        <v>0.04</v>
      </c>
      <c r="U62" s="201">
        <f t="shared" si="49"/>
        <v>0</v>
      </c>
      <c r="V62" s="201">
        <f t="shared" si="49"/>
        <v>0</v>
      </c>
      <c r="W62" s="201">
        <f t="shared" si="49"/>
        <v>0</v>
      </c>
      <c r="X62" s="201">
        <f t="shared" si="49"/>
        <v>0</v>
      </c>
      <c r="Y62" s="201">
        <f t="shared" si="49"/>
        <v>0</v>
      </c>
      <c r="Z62" s="201">
        <f t="shared" si="49"/>
        <v>0</v>
      </c>
      <c r="AA62" s="201">
        <f t="shared" si="49"/>
        <v>0</v>
      </c>
      <c r="AB62" s="201">
        <f t="shared" si="49"/>
        <v>0.05</v>
      </c>
      <c r="AC62" s="201">
        <f t="shared" si="49"/>
        <v>0</v>
      </c>
      <c r="AD62" s="201">
        <f t="shared" si="49"/>
        <v>0.12</v>
      </c>
      <c r="AE62" s="201">
        <f t="shared" si="49"/>
        <v>0.08</v>
      </c>
      <c r="AF62" s="201">
        <f t="shared" si="49"/>
        <v>7.0000000000000007E-2</v>
      </c>
      <c r="AG62" s="201">
        <f t="shared" si="49"/>
        <v>0</v>
      </c>
      <c r="AH62" s="201">
        <f t="shared" si="49"/>
        <v>0</v>
      </c>
      <c r="AI62" s="201">
        <f t="shared" si="49"/>
        <v>0.02</v>
      </c>
      <c r="AJ62" s="201">
        <f t="shared" ref="AJ62:AQ62" si="50">MAX(AJ56:AJ59)</f>
        <v>0</v>
      </c>
      <c r="AK62" s="201">
        <f t="shared" si="50"/>
        <v>0</v>
      </c>
      <c r="AL62" s="201">
        <f t="shared" si="50"/>
        <v>0</v>
      </c>
      <c r="AM62" s="201">
        <f t="shared" si="50"/>
        <v>0</v>
      </c>
      <c r="AN62" s="201">
        <f t="shared" si="50"/>
        <v>0</v>
      </c>
      <c r="AO62" s="201">
        <f t="shared" si="50"/>
        <v>0</v>
      </c>
      <c r="AP62" s="201">
        <f t="shared" si="50"/>
        <v>0</v>
      </c>
      <c r="AQ62" s="201">
        <f t="shared" si="50"/>
        <v>0</v>
      </c>
    </row>
    <row r="63" spans="1:43" s="188" customFormat="1" x14ac:dyDescent="0.25">
      <c r="A63" s="190" t="s">
        <v>293</v>
      </c>
      <c r="B63" s="190">
        <v>1</v>
      </c>
      <c r="C63" s="191">
        <v>44890</v>
      </c>
      <c r="D63" s="192">
        <v>0.3888888888888889</v>
      </c>
      <c r="E63" s="187"/>
      <c r="F63" s="190">
        <v>0.03</v>
      </c>
      <c r="G63" s="190">
        <v>0.05</v>
      </c>
      <c r="H63" s="190"/>
      <c r="I63" s="190">
        <v>0.05</v>
      </c>
      <c r="J63" s="190">
        <v>0.05</v>
      </c>
      <c r="K63" s="190">
        <v>0.09</v>
      </c>
      <c r="L63" s="190"/>
      <c r="M63" s="190"/>
      <c r="N63" s="190"/>
      <c r="O63" s="190"/>
      <c r="P63" s="190"/>
      <c r="Q63" s="190">
        <v>0.03</v>
      </c>
      <c r="R63" s="190"/>
      <c r="S63" s="190"/>
      <c r="T63" s="190"/>
      <c r="U63" s="190">
        <v>1.4999999999999999E-2</v>
      </c>
      <c r="V63" s="190"/>
      <c r="W63" s="190"/>
      <c r="X63" s="190"/>
      <c r="Y63" s="190"/>
      <c r="Z63" s="190"/>
      <c r="AA63" s="190"/>
      <c r="AB63" s="190">
        <v>0.05</v>
      </c>
      <c r="AC63" s="190"/>
      <c r="AD63" s="190"/>
      <c r="AE63" s="190">
        <v>0.1</v>
      </c>
      <c r="AF63" s="190">
        <v>7.0000000000000007E-2</v>
      </c>
      <c r="AG63" s="190"/>
      <c r="AH63" s="190"/>
      <c r="AI63" s="190"/>
      <c r="AJ63" s="190"/>
      <c r="AK63" s="190"/>
      <c r="AL63" s="190"/>
      <c r="AM63" s="190"/>
      <c r="AN63" s="190"/>
      <c r="AO63" s="190"/>
      <c r="AP63" s="190"/>
      <c r="AQ63" s="190"/>
    </row>
    <row r="64" spans="1:43" s="188" customFormat="1" x14ac:dyDescent="0.25">
      <c r="A64" s="190" t="s">
        <v>293</v>
      </c>
      <c r="B64" s="190">
        <v>1</v>
      </c>
      <c r="C64" s="191">
        <v>44645</v>
      </c>
      <c r="D64" s="192">
        <v>0.3666666666666667</v>
      </c>
      <c r="E64" s="187"/>
      <c r="F64" s="190"/>
      <c r="G64" s="190"/>
      <c r="H64" s="190"/>
      <c r="I64" s="190"/>
      <c r="J64" s="190"/>
      <c r="K64" s="190">
        <v>0.04</v>
      </c>
      <c r="L64" s="190"/>
      <c r="M64" s="190"/>
      <c r="N64" s="190"/>
      <c r="O64" s="190"/>
      <c r="P64" s="190"/>
      <c r="Q64" s="190">
        <v>0.03</v>
      </c>
      <c r="R64" s="190"/>
      <c r="S64" s="190"/>
      <c r="T64" s="190"/>
      <c r="U64" s="190"/>
      <c r="V64" s="190"/>
      <c r="W64" s="190"/>
      <c r="X64" s="190"/>
      <c r="Y64" s="190"/>
      <c r="Z64" s="190"/>
      <c r="AA64" s="190"/>
      <c r="AB64" s="190"/>
      <c r="AC64" s="190"/>
      <c r="AD64" s="190"/>
      <c r="AE64" s="190">
        <v>0.08</v>
      </c>
      <c r="AF64" s="190"/>
      <c r="AG64" s="190"/>
      <c r="AH64" s="190"/>
      <c r="AI64" s="190"/>
      <c r="AJ64" s="190"/>
      <c r="AK64" s="190"/>
      <c r="AL64" s="190"/>
      <c r="AM64" s="190"/>
      <c r="AN64" s="190"/>
      <c r="AO64" s="190"/>
      <c r="AP64" s="190"/>
      <c r="AQ64" s="190"/>
    </row>
    <row r="65" spans="1:43" s="188" customFormat="1" x14ac:dyDescent="0.25">
      <c r="A65" s="190" t="s">
        <v>293</v>
      </c>
      <c r="B65" s="190">
        <v>1</v>
      </c>
      <c r="C65" s="191">
        <v>44701</v>
      </c>
      <c r="D65" s="192">
        <v>0.38958333333333334</v>
      </c>
      <c r="E65" s="187"/>
      <c r="F65" s="190"/>
      <c r="G65" s="190"/>
      <c r="H65" s="190"/>
      <c r="I65" s="190"/>
      <c r="J65" s="190"/>
      <c r="K65" s="190">
        <v>0.09</v>
      </c>
      <c r="L65" s="190">
        <v>0.02</v>
      </c>
      <c r="M65" s="190"/>
      <c r="N65" s="190"/>
      <c r="O65" s="190"/>
      <c r="P65" s="190"/>
      <c r="Q65" s="190"/>
      <c r="R65" s="190"/>
      <c r="S65" s="190"/>
      <c r="T65" s="190"/>
      <c r="U65" s="190"/>
      <c r="V65" s="190"/>
      <c r="W65" s="190"/>
      <c r="X65" s="190"/>
      <c r="Y65" s="190"/>
      <c r="Z65" s="190"/>
      <c r="AA65" s="190"/>
      <c r="AB65" s="190"/>
      <c r="AC65" s="190"/>
      <c r="AD65" s="190"/>
      <c r="AE65" s="190">
        <v>0.06</v>
      </c>
      <c r="AF65" s="190"/>
      <c r="AG65" s="190"/>
      <c r="AH65" s="190"/>
      <c r="AI65" s="190"/>
      <c r="AJ65" s="190"/>
      <c r="AK65" s="190"/>
      <c r="AL65" s="190"/>
      <c r="AM65" s="190"/>
      <c r="AN65" s="190"/>
      <c r="AO65" s="190"/>
      <c r="AP65" s="190"/>
      <c r="AQ65" s="190"/>
    </row>
    <row r="66" spans="1:43" s="188" customFormat="1" x14ac:dyDescent="0.25">
      <c r="A66" s="190" t="s">
        <v>293</v>
      </c>
      <c r="B66" s="190">
        <v>1</v>
      </c>
      <c r="C66" s="191">
        <v>44732</v>
      </c>
      <c r="D66" s="192">
        <v>0.63611111111111118</v>
      </c>
      <c r="E66" s="187"/>
      <c r="F66" s="190"/>
      <c r="G66" s="190"/>
      <c r="H66" s="190"/>
      <c r="I66" s="190"/>
      <c r="J66" s="190"/>
      <c r="K66" s="190">
        <v>0.14000000000000001</v>
      </c>
      <c r="L66" s="190"/>
      <c r="M66" s="190"/>
      <c r="N66" s="190"/>
      <c r="O66" s="190"/>
      <c r="P66" s="190"/>
      <c r="Q66" s="190">
        <v>0.03</v>
      </c>
      <c r="R66" s="190"/>
      <c r="S66" s="190"/>
      <c r="T66" s="190"/>
      <c r="U66" s="190"/>
      <c r="V66" s="190"/>
      <c r="W66" s="190"/>
      <c r="X66" s="190"/>
      <c r="Y66" s="190"/>
      <c r="Z66" s="190"/>
      <c r="AA66" s="190"/>
      <c r="AB66" s="190"/>
      <c r="AC66" s="190"/>
      <c r="AD66" s="190"/>
      <c r="AE66" s="190">
        <v>0.05</v>
      </c>
      <c r="AF66" s="190"/>
      <c r="AG66" s="190"/>
      <c r="AH66" s="190"/>
      <c r="AI66" s="190"/>
      <c r="AJ66" s="190"/>
      <c r="AK66" s="190"/>
      <c r="AL66" s="190"/>
      <c r="AM66" s="190"/>
      <c r="AN66" s="190"/>
      <c r="AO66" s="190"/>
      <c r="AP66" s="190"/>
      <c r="AQ66" s="190"/>
    </row>
    <row r="67" spans="1:43" s="210" customFormat="1" x14ac:dyDescent="0.25">
      <c r="A67" s="194" t="str">
        <f>A66</f>
        <v>05013900 - La Charente à St-Simeux</v>
      </c>
      <c r="B67" s="195"/>
      <c r="C67" s="196" t="s">
        <v>214</v>
      </c>
      <c r="D67" s="197"/>
      <c r="E67" s="198">
        <f>COUNTIF(F67:AQ67,"&gt;0")</f>
        <v>11</v>
      </c>
      <c r="F67" s="195">
        <f>COUNT(F63:F66)</f>
        <v>1</v>
      </c>
      <c r="G67" s="195">
        <f t="shared" ref="G67:AI67" si="51">COUNT(G63:G66)</f>
        <v>1</v>
      </c>
      <c r="H67" s="195">
        <f t="shared" si="51"/>
        <v>0</v>
      </c>
      <c r="I67" s="195">
        <f t="shared" si="51"/>
        <v>1</v>
      </c>
      <c r="J67" s="195">
        <f t="shared" si="51"/>
        <v>1</v>
      </c>
      <c r="K67" s="195">
        <f t="shared" si="51"/>
        <v>4</v>
      </c>
      <c r="L67" s="195">
        <f t="shared" si="51"/>
        <v>1</v>
      </c>
      <c r="M67" s="195">
        <f t="shared" si="51"/>
        <v>0</v>
      </c>
      <c r="N67" s="195">
        <f t="shared" si="51"/>
        <v>0</v>
      </c>
      <c r="O67" s="195">
        <f t="shared" si="51"/>
        <v>0</v>
      </c>
      <c r="P67" s="195">
        <f t="shared" si="51"/>
        <v>0</v>
      </c>
      <c r="Q67" s="195">
        <f t="shared" si="51"/>
        <v>3</v>
      </c>
      <c r="R67" s="195">
        <f t="shared" si="51"/>
        <v>0</v>
      </c>
      <c r="S67" s="195">
        <f t="shared" si="51"/>
        <v>0</v>
      </c>
      <c r="T67" s="195">
        <f t="shared" si="51"/>
        <v>0</v>
      </c>
      <c r="U67" s="195">
        <f t="shared" si="51"/>
        <v>1</v>
      </c>
      <c r="V67" s="195">
        <f t="shared" si="51"/>
        <v>0</v>
      </c>
      <c r="W67" s="195">
        <f t="shared" si="51"/>
        <v>0</v>
      </c>
      <c r="X67" s="195">
        <f t="shared" si="51"/>
        <v>0</v>
      </c>
      <c r="Y67" s="195">
        <f t="shared" si="51"/>
        <v>0</v>
      </c>
      <c r="Z67" s="195">
        <f t="shared" si="51"/>
        <v>0</v>
      </c>
      <c r="AA67" s="195">
        <f t="shared" si="51"/>
        <v>0</v>
      </c>
      <c r="AB67" s="195">
        <f t="shared" si="51"/>
        <v>1</v>
      </c>
      <c r="AC67" s="195">
        <f t="shared" si="51"/>
        <v>0</v>
      </c>
      <c r="AD67" s="195">
        <f t="shared" si="51"/>
        <v>0</v>
      </c>
      <c r="AE67" s="195">
        <f t="shared" si="51"/>
        <v>4</v>
      </c>
      <c r="AF67" s="195">
        <f t="shared" si="51"/>
        <v>1</v>
      </c>
      <c r="AG67" s="195">
        <f t="shared" si="51"/>
        <v>0</v>
      </c>
      <c r="AH67" s="195">
        <f t="shared" si="51"/>
        <v>0</v>
      </c>
      <c r="AI67" s="195">
        <f t="shared" si="51"/>
        <v>0</v>
      </c>
      <c r="AJ67" s="195">
        <f t="shared" ref="AJ67:AQ67" si="52">COUNT(AJ63:AJ66)</f>
        <v>0</v>
      </c>
      <c r="AK67" s="195">
        <f t="shared" si="52"/>
        <v>0</v>
      </c>
      <c r="AL67" s="195">
        <f t="shared" si="52"/>
        <v>0</v>
      </c>
      <c r="AM67" s="195">
        <f t="shared" si="52"/>
        <v>0</v>
      </c>
      <c r="AN67" s="195">
        <f t="shared" si="52"/>
        <v>0</v>
      </c>
      <c r="AO67" s="195">
        <f t="shared" si="52"/>
        <v>0</v>
      </c>
      <c r="AP67" s="195">
        <f t="shared" si="52"/>
        <v>0</v>
      </c>
      <c r="AQ67" s="195">
        <f t="shared" si="52"/>
        <v>0</v>
      </c>
    </row>
    <row r="68" spans="1:43" s="210" customFormat="1" x14ac:dyDescent="0.25">
      <c r="A68" s="194" t="str">
        <f>A67</f>
        <v>05013900 - La Charente à St-Simeux</v>
      </c>
      <c r="B68" s="195"/>
      <c r="C68" s="196" t="s">
        <v>215</v>
      </c>
      <c r="D68" s="197"/>
      <c r="E68" s="198">
        <f>COUNTIF(F68:AQ68,"&gt;0")</f>
        <v>1</v>
      </c>
      <c r="F68" s="195">
        <f>COUNTIFS(F63:F66,"&gt;0,1")</f>
        <v>0</v>
      </c>
      <c r="G68" s="195">
        <f t="shared" ref="G68:AI68" si="53">COUNTIFS(G63:G66,"&gt;0,1")</f>
        <v>0</v>
      </c>
      <c r="H68" s="195">
        <f t="shared" si="53"/>
        <v>0</v>
      </c>
      <c r="I68" s="195">
        <f t="shared" si="53"/>
        <v>0</v>
      </c>
      <c r="J68" s="195">
        <f t="shared" si="53"/>
        <v>0</v>
      </c>
      <c r="K68" s="195">
        <f t="shared" si="53"/>
        <v>1</v>
      </c>
      <c r="L68" s="195">
        <f t="shared" si="53"/>
        <v>0</v>
      </c>
      <c r="M68" s="195">
        <f t="shared" si="53"/>
        <v>0</v>
      </c>
      <c r="N68" s="195">
        <f t="shared" si="53"/>
        <v>0</v>
      </c>
      <c r="O68" s="195">
        <f t="shared" si="53"/>
        <v>0</v>
      </c>
      <c r="P68" s="195">
        <f t="shared" si="53"/>
        <v>0</v>
      </c>
      <c r="Q68" s="195">
        <f t="shared" si="53"/>
        <v>0</v>
      </c>
      <c r="R68" s="195">
        <f t="shared" si="53"/>
        <v>0</v>
      </c>
      <c r="S68" s="195">
        <f t="shared" si="53"/>
        <v>0</v>
      </c>
      <c r="T68" s="195">
        <f t="shared" si="53"/>
        <v>0</v>
      </c>
      <c r="U68" s="195">
        <f t="shared" si="53"/>
        <v>0</v>
      </c>
      <c r="V68" s="195">
        <f t="shared" si="53"/>
        <v>0</v>
      </c>
      <c r="W68" s="195">
        <f t="shared" si="53"/>
        <v>0</v>
      </c>
      <c r="X68" s="195">
        <f t="shared" si="53"/>
        <v>0</v>
      </c>
      <c r="Y68" s="195">
        <f t="shared" si="53"/>
        <v>0</v>
      </c>
      <c r="Z68" s="195">
        <f t="shared" si="53"/>
        <v>0</v>
      </c>
      <c r="AA68" s="195">
        <f t="shared" si="53"/>
        <v>0</v>
      </c>
      <c r="AB68" s="195">
        <f t="shared" si="53"/>
        <v>0</v>
      </c>
      <c r="AC68" s="195">
        <f t="shared" si="53"/>
        <v>0</v>
      </c>
      <c r="AD68" s="195">
        <f t="shared" si="53"/>
        <v>0</v>
      </c>
      <c r="AE68" s="195">
        <f t="shared" si="53"/>
        <v>0</v>
      </c>
      <c r="AF68" s="195">
        <f t="shared" si="53"/>
        <v>0</v>
      </c>
      <c r="AG68" s="195">
        <f t="shared" si="53"/>
        <v>0</v>
      </c>
      <c r="AH68" s="195">
        <f t="shared" si="53"/>
        <v>0</v>
      </c>
      <c r="AI68" s="195">
        <f t="shared" si="53"/>
        <v>0</v>
      </c>
      <c r="AJ68" s="195">
        <f t="shared" ref="AJ68:AQ68" si="54">COUNTIFS(AJ63:AJ66,"&gt;0,1")</f>
        <v>0</v>
      </c>
      <c r="AK68" s="195">
        <f t="shared" si="54"/>
        <v>0</v>
      </c>
      <c r="AL68" s="195">
        <f t="shared" si="54"/>
        <v>0</v>
      </c>
      <c r="AM68" s="195">
        <f t="shared" si="54"/>
        <v>0</v>
      </c>
      <c r="AN68" s="195">
        <f t="shared" si="54"/>
        <v>0</v>
      </c>
      <c r="AO68" s="195">
        <f t="shared" si="54"/>
        <v>0</v>
      </c>
      <c r="AP68" s="195">
        <f t="shared" si="54"/>
        <v>0</v>
      </c>
      <c r="AQ68" s="195">
        <f t="shared" si="54"/>
        <v>0</v>
      </c>
    </row>
    <row r="69" spans="1:43" s="203" customFormat="1" ht="15.75" thickBot="1" x14ac:dyDescent="0.3">
      <c r="A69" s="200" t="str">
        <f>A68</f>
        <v>05013900 - La Charente à St-Simeux</v>
      </c>
      <c r="B69" s="201"/>
      <c r="C69" s="201" t="s">
        <v>216</v>
      </c>
      <c r="D69" s="201"/>
      <c r="E69" s="202">
        <f>MAX(F69:AQ69)</f>
        <v>0.14000000000000001</v>
      </c>
      <c r="F69" s="201">
        <f>MAX(F63:F66)</f>
        <v>0.03</v>
      </c>
      <c r="G69" s="201">
        <f t="shared" ref="G69:AI69" si="55">MAX(G63:G66)</f>
        <v>0.05</v>
      </c>
      <c r="H69" s="201">
        <f t="shared" si="55"/>
        <v>0</v>
      </c>
      <c r="I69" s="201">
        <f t="shared" si="55"/>
        <v>0.05</v>
      </c>
      <c r="J69" s="201">
        <f t="shared" si="55"/>
        <v>0.05</v>
      </c>
      <c r="K69" s="201">
        <f t="shared" si="55"/>
        <v>0.14000000000000001</v>
      </c>
      <c r="L69" s="201">
        <f t="shared" si="55"/>
        <v>0.02</v>
      </c>
      <c r="M69" s="201">
        <f t="shared" si="55"/>
        <v>0</v>
      </c>
      <c r="N69" s="201">
        <f t="shared" si="55"/>
        <v>0</v>
      </c>
      <c r="O69" s="201">
        <f t="shared" si="55"/>
        <v>0</v>
      </c>
      <c r="P69" s="201">
        <f t="shared" si="55"/>
        <v>0</v>
      </c>
      <c r="Q69" s="201">
        <f t="shared" si="55"/>
        <v>0.03</v>
      </c>
      <c r="R69" s="201">
        <f t="shared" si="55"/>
        <v>0</v>
      </c>
      <c r="S69" s="201">
        <f t="shared" si="55"/>
        <v>0</v>
      </c>
      <c r="T69" s="201">
        <f t="shared" si="55"/>
        <v>0</v>
      </c>
      <c r="U69" s="201">
        <f t="shared" si="55"/>
        <v>1.4999999999999999E-2</v>
      </c>
      <c r="V69" s="201">
        <f t="shared" si="55"/>
        <v>0</v>
      </c>
      <c r="W69" s="201">
        <f t="shared" si="55"/>
        <v>0</v>
      </c>
      <c r="X69" s="201">
        <f t="shared" si="55"/>
        <v>0</v>
      </c>
      <c r="Y69" s="201">
        <f t="shared" si="55"/>
        <v>0</v>
      </c>
      <c r="Z69" s="201">
        <f t="shared" si="55"/>
        <v>0</v>
      </c>
      <c r="AA69" s="201">
        <f t="shared" si="55"/>
        <v>0</v>
      </c>
      <c r="AB69" s="201">
        <f t="shared" si="55"/>
        <v>0.05</v>
      </c>
      <c r="AC69" s="201">
        <f t="shared" si="55"/>
        <v>0</v>
      </c>
      <c r="AD69" s="201">
        <f t="shared" si="55"/>
        <v>0</v>
      </c>
      <c r="AE69" s="201">
        <f t="shared" si="55"/>
        <v>0.1</v>
      </c>
      <c r="AF69" s="201">
        <f t="shared" si="55"/>
        <v>7.0000000000000007E-2</v>
      </c>
      <c r="AG69" s="201">
        <f t="shared" si="55"/>
        <v>0</v>
      </c>
      <c r="AH69" s="201">
        <f t="shared" si="55"/>
        <v>0</v>
      </c>
      <c r="AI69" s="201">
        <f t="shared" si="55"/>
        <v>0</v>
      </c>
      <c r="AJ69" s="201">
        <f t="shared" ref="AJ69:AQ69" si="56">MAX(AJ63:AJ66)</f>
        <v>0</v>
      </c>
      <c r="AK69" s="201">
        <f t="shared" si="56"/>
        <v>0</v>
      </c>
      <c r="AL69" s="201">
        <f t="shared" si="56"/>
        <v>0</v>
      </c>
      <c r="AM69" s="201">
        <f t="shared" si="56"/>
        <v>0</v>
      </c>
      <c r="AN69" s="201">
        <f t="shared" si="56"/>
        <v>0</v>
      </c>
      <c r="AO69" s="201">
        <f t="shared" si="56"/>
        <v>0</v>
      </c>
      <c r="AP69" s="201">
        <f t="shared" si="56"/>
        <v>0</v>
      </c>
      <c r="AQ69" s="201">
        <f t="shared" si="56"/>
        <v>0</v>
      </c>
    </row>
    <row r="70" spans="1:43" x14ac:dyDescent="0.25">
      <c r="A70" s="190" t="s">
        <v>294</v>
      </c>
      <c r="B70" s="190">
        <v>1</v>
      </c>
      <c r="C70" s="191">
        <v>44698</v>
      </c>
      <c r="D70" s="192">
        <v>0.55069444444444449</v>
      </c>
      <c r="F70" s="190"/>
      <c r="G70" s="190"/>
      <c r="H70" s="190"/>
      <c r="I70" s="190"/>
      <c r="J70" s="190"/>
      <c r="K70" s="190">
        <v>0.04</v>
      </c>
      <c r="L70" s="190"/>
      <c r="M70" s="190"/>
      <c r="N70" s="190"/>
      <c r="O70" s="190"/>
      <c r="P70" s="190"/>
      <c r="Q70" s="190"/>
      <c r="R70" s="190"/>
      <c r="S70" s="190"/>
      <c r="T70" s="190"/>
      <c r="U70" s="190"/>
      <c r="V70" s="190">
        <v>0.06</v>
      </c>
      <c r="W70" s="190"/>
      <c r="X70" s="190"/>
      <c r="Y70" s="190"/>
      <c r="Z70" s="190"/>
      <c r="AA70" s="190"/>
      <c r="AB70" s="190"/>
      <c r="AC70" s="190"/>
      <c r="AD70" s="190">
        <v>0.05</v>
      </c>
      <c r="AE70" s="190">
        <v>0.03</v>
      </c>
      <c r="AF70" s="190"/>
      <c r="AG70" s="190"/>
      <c r="AH70" s="190"/>
      <c r="AI70" s="190"/>
      <c r="AJ70" s="190"/>
      <c r="AK70" s="190"/>
      <c r="AL70" s="190"/>
      <c r="AM70" s="190"/>
      <c r="AN70" s="190"/>
      <c r="AO70" s="190"/>
      <c r="AP70" s="190"/>
      <c r="AQ70" s="190"/>
    </row>
    <row r="71" spans="1:43" x14ac:dyDescent="0.25">
      <c r="A71" s="190" t="s">
        <v>294</v>
      </c>
      <c r="B71" s="190">
        <v>1</v>
      </c>
      <c r="C71" s="191">
        <v>44733</v>
      </c>
      <c r="D71" s="192">
        <v>0.48749999999999999</v>
      </c>
      <c r="F71" s="190"/>
      <c r="G71" s="190"/>
      <c r="H71" s="190"/>
      <c r="I71" s="190"/>
      <c r="J71" s="190"/>
      <c r="K71" s="190">
        <v>0.04</v>
      </c>
      <c r="L71" s="190"/>
      <c r="M71" s="190"/>
      <c r="N71" s="190"/>
      <c r="O71" s="190"/>
      <c r="P71" s="190"/>
      <c r="Q71" s="190"/>
      <c r="R71" s="190"/>
      <c r="S71" s="190">
        <v>1.6E-2</v>
      </c>
      <c r="T71" s="190"/>
      <c r="U71" s="190"/>
      <c r="V71" s="190">
        <v>0.44</v>
      </c>
      <c r="W71" s="190"/>
      <c r="X71" s="190"/>
      <c r="Y71" s="190"/>
      <c r="Z71" s="190"/>
      <c r="AA71" s="190"/>
      <c r="AB71" s="190"/>
      <c r="AC71" s="190"/>
      <c r="AD71" s="190">
        <v>0.06</v>
      </c>
      <c r="AE71" s="190">
        <v>0.02</v>
      </c>
      <c r="AF71" s="190"/>
      <c r="AG71" s="190"/>
      <c r="AH71" s="190"/>
      <c r="AI71" s="190"/>
      <c r="AJ71" s="190"/>
      <c r="AK71" s="190"/>
      <c r="AL71" s="190"/>
      <c r="AM71" s="190"/>
      <c r="AN71" s="190"/>
      <c r="AO71" s="190"/>
      <c r="AP71" s="190"/>
      <c r="AQ71" s="190"/>
    </row>
    <row r="72" spans="1:43" x14ac:dyDescent="0.25">
      <c r="A72" s="190" t="s">
        <v>294</v>
      </c>
      <c r="B72" s="190">
        <v>1</v>
      </c>
      <c r="C72" s="191">
        <v>44642</v>
      </c>
      <c r="D72" s="192">
        <v>0.61249999999999993</v>
      </c>
      <c r="F72" s="190"/>
      <c r="G72" s="190"/>
      <c r="H72" s="190"/>
      <c r="I72" s="190"/>
      <c r="J72" s="190"/>
      <c r="K72" s="190"/>
      <c r="L72" s="190"/>
      <c r="M72" s="190"/>
      <c r="N72" s="190"/>
      <c r="O72" s="190"/>
      <c r="P72" s="190"/>
      <c r="Q72" s="190">
        <v>0.02</v>
      </c>
      <c r="R72" s="190"/>
      <c r="S72" s="190"/>
      <c r="T72" s="190"/>
      <c r="U72" s="190"/>
      <c r="V72" s="190"/>
      <c r="W72" s="190"/>
      <c r="X72" s="190"/>
      <c r="Y72" s="190"/>
      <c r="Z72" s="190"/>
      <c r="AA72" s="190"/>
      <c r="AB72" s="190"/>
      <c r="AC72" s="190"/>
      <c r="AD72" s="190"/>
      <c r="AE72" s="190">
        <v>0.03</v>
      </c>
      <c r="AF72" s="190"/>
      <c r="AG72" s="190"/>
      <c r="AH72" s="190"/>
      <c r="AI72" s="190"/>
      <c r="AJ72" s="190"/>
      <c r="AK72" s="190"/>
      <c r="AL72" s="190"/>
      <c r="AM72" s="190"/>
      <c r="AN72" s="190"/>
      <c r="AO72" s="190"/>
      <c r="AP72" s="190"/>
      <c r="AQ72" s="190"/>
    </row>
    <row r="73" spans="1:43" x14ac:dyDescent="0.25">
      <c r="A73" s="190" t="s">
        <v>294</v>
      </c>
      <c r="B73" s="190">
        <v>1</v>
      </c>
      <c r="C73" s="191">
        <v>44887</v>
      </c>
      <c r="D73" s="192">
        <v>0.55069444444444449</v>
      </c>
      <c r="F73" s="190"/>
      <c r="G73" s="190"/>
      <c r="H73" s="190"/>
      <c r="I73" s="190"/>
      <c r="J73" s="190"/>
      <c r="K73" s="190"/>
      <c r="L73" s="190"/>
      <c r="M73" s="190"/>
      <c r="N73" s="190"/>
      <c r="O73" s="190"/>
      <c r="P73" s="190"/>
      <c r="Q73" s="190"/>
      <c r="R73" s="190"/>
      <c r="S73" s="190">
        <v>0.12</v>
      </c>
      <c r="T73" s="190"/>
      <c r="U73" s="190"/>
      <c r="V73" s="190"/>
      <c r="W73" s="190"/>
      <c r="X73" s="190"/>
      <c r="Y73" s="190"/>
      <c r="Z73" s="190"/>
      <c r="AA73" s="190">
        <v>0.12</v>
      </c>
      <c r="AB73" s="190">
        <v>0.02</v>
      </c>
      <c r="AC73" s="190"/>
      <c r="AD73" s="190"/>
      <c r="AE73" s="190">
        <v>0.06</v>
      </c>
      <c r="AF73" s="190"/>
      <c r="AG73" s="190"/>
      <c r="AH73" s="190"/>
      <c r="AI73" s="190"/>
      <c r="AJ73" s="190"/>
      <c r="AK73" s="190"/>
      <c r="AL73" s="190"/>
      <c r="AM73" s="190"/>
      <c r="AN73" s="190"/>
      <c r="AO73" s="190"/>
      <c r="AP73" s="190">
        <v>0.05</v>
      </c>
      <c r="AQ73" s="190"/>
    </row>
    <row r="74" spans="1:43" s="207" customFormat="1" x14ac:dyDescent="0.25">
      <c r="A74" s="194" t="str">
        <f>A73</f>
        <v>05015060 - La Nouère à LINARS</v>
      </c>
      <c r="B74" s="195"/>
      <c r="C74" s="196" t="s">
        <v>214</v>
      </c>
      <c r="D74" s="197"/>
      <c r="E74" s="198">
        <f>COUNTIF(F74:AQ74,"&gt;0")</f>
        <v>9</v>
      </c>
      <c r="F74" s="195">
        <f>COUNT(F70:F73)</f>
        <v>0</v>
      </c>
      <c r="G74" s="195">
        <f t="shared" ref="G74:AI74" si="57">COUNT(G70:G73)</f>
        <v>0</v>
      </c>
      <c r="H74" s="195">
        <f t="shared" si="57"/>
        <v>0</v>
      </c>
      <c r="I74" s="195">
        <f t="shared" si="57"/>
        <v>0</v>
      </c>
      <c r="J74" s="195">
        <f t="shared" si="57"/>
        <v>0</v>
      </c>
      <c r="K74" s="195">
        <f t="shared" si="57"/>
        <v>2</v>
      </c>
      <c r="L74" s="195">
        <f t="shared" si="57"/>
        <v>0</v>
      </c>
      <c r="M74" s="195">
        <f t="shared" si="57"/>
        <v>0</v>
      </c>
      <c r="N74" s="195">
        <f t="shared" si="57"/>
        <v>0</v>
      </c>
      <c r="O74" s="195">
        <f t="shared" si="57"/>
        <v>0</v>
      </c>
      <c r="P74" s="195">
        <f t="shared" si="57"/>
        <v>0</v>
      </c>
      <c r="Q74" s="195">
        <f t="shared" si="57"/>
        <v>1</v>
      </c>
      <c r="R74" s="195">
        <f t="shared" si="57"/>
        <v>0</v>
      </c>
      <c r="S74" s="195">
        <f t="shared" si="57"/>
        <v>2</v>
      </c>
      <c r="T74" s="195">
        <f t="shared" si="57"/>
        <v>0</v>
      </c>
      <c r="U74" s="195">
        <f t="shared" si="57"/>
        <v>0</v>
      </c>
      <c r="V74" s="195">
        <f t="shared" si="57"/>
        <v>2</v>
      </c>
      <c r="W74" s="195">
        <f t="shared" si="57"/>
        <v>0</v>
      </c>
      <c r="X74" s="195">
        <f t="shared" si="57"/>
        <v>0</v>
      </c>
      <c r="Y74" s="195">
        <f t="shared" si="57"/>
        <v>0</v>
      </c>
      <c r="Z74" s="195">
        <f t="shared" si="57"/>
        <v>0</v>
      </c>
      <c r="AA74" s="195">
        <f t="shared" si="57"/>
        <v>1</v>
      </c>
      <c r="AB74" s="195">
        <f t="shared" si="57"/>
        <v>1</v>
      </c>
      <c r="AC74" s="195">
        <f t="shared" si="57"/>
        <v>0</v>
      </c>
      <c r="AD74" s="195">
        <f t="shared" si="57"/>
        <v>2</v>
      </c>
      <c r="AE74" s="195">
        <f t="shared" si="57"/>
        <v>4</v>
      </c>
      <c r="AF74" s="195">
        <f t="shared" si="57"/>
        <v>0</v>
      </c>
      <c r="AG74" s="195">
        <f t="shared" si="57"/>
        <v>0</v>
      </c>
      <c r="AH74" s="195">
        <f t="shared" si="57"/>
        <v>0</v>
      </c>
      <c r="AI74" s="195">
        <f t="shared" si="57"/>
        <v>0</v>
      </c>
      <c r="AJ74" s="195">
        <f t="shared" ref="AJ74:AQ74" si="58">COUNT(AJ70:AJ73)</f>
        <v>0</v>
      </c>
      <c r="AK74" s="195">
        <f t="shared" si="58"/>
        <v>0</v>
      </c>
      <c r="AL74" s="195">
        <f t="shared" si="58"/>
        <v>0</v>
      </c>
      <c r="AM74" s="195">
        <f t="shared" si="58"/>
        <v>0</v>
      </c>
      <c r="AN74" s="195">
        <f t="shared" si="58"/>
        <v>0</v>
      </c>
      <c r="AO74" s="195">
        <f t="shared" si="58"/>
        <v>0</v>
      </c>
      <c r="AP74" s="195">
        <f t="shared" si="58"/>
        <v>1</v>
      </c>
      <c r="AQ74" s="195">
        <f t="shared" si="58"/>
        <v>0</v>
      </c>
    </row>
    <row r="75" spans="1:43" s="207" customFormat="1" x14ac:dyDescent="0.25">
      <c r="A75" s="194" t="str">
        <f>A74</f>
        <v>05015060 - La Nouère à LINARS</v>
      </c>
      <c r="B75" s="195"/>
      <c r="C75" s="196" t="s">
        <v>215</v>
      </c>
      <c r="D75" s="197"/>
      <c r="E75" s="198">
        <f>COUNTIF(F75:AQ75,"&gt;0")</f>
        <v>3</v>
      </c>
      <c r="F75" s="195">
        <f>COUNTIFS(F70:F73,"&gt;0,1")</f>
        <v>0</v>
      </c>
      <c r="G75" s="195">
        <f t="shared" ref="G75:AI75" si="59">COUNTIFS(G70:G73,"&gt;0,1")</f>
        <v>0</v>
      </c>
      <c r="H75" s="195">
        <f t="shared" si="59"/>
        <v>0</v>
      </c>
      <c r="I75" s="195">
        <f t="shared" si="59"/>
        <v>0</v>
      </c>
      <c r="J75" s="195">
        <f t="shared" si="59"/>
        <v>0</v>
      </c>
      <c r="K75" s="195">
        <f t="shared" si="59"/>
        <v>0</v>
      </c>
      <c r="L75" s="195">
        <f t="shared" si="59"/>
        <v>0</v>
      </c>
      <c r="M75" s="195">
        <f t="shared" si="59"/>
        <v>0</v>
      </c>
      <c r="N75" s="195">
        <f t="shared" si="59"/>
        <v>0</v>
      </c>
      <c r="O75" s="195">
        <f t="shared" si="59"/>
        <v>0</v>
      </c>
      <c r="P75" s="195">
        <f t="shared" si="59"/>
        <v>0</v>
      </c>
      <c r="Q75" s="195">
        <f t="shared" si="59"/>
        <v>0</v>
      </c>
      <c r="R75" s="195">
        <f t="shared" si="59"/>
        <v>0</v>
      </c>
      <c r="S75" s="195">
        <f t="shared" si="59"/>
        <v>1</v>
      </c>
      <c r="T75" s="195">
        <f t="shared" si="59"/>
        <v>0</v>
      </c>
      <c r="U75" s="195">
        <f t="shared" si="59"/>
        <v>0</v>
      </c>
      <c r="V75" s="195">
        <f t="shared" si="59"/>
        <v>1</v>
      </c>
      <c r="W75" s="195">
        <f t="shared" si="59"/>
        <v>0</v>
      </c>
      <c r="X75" s="195">
        <f t="shared" si="59"/>
        <v>0</v>
      </c>
      <c r="Y75" s="195">
        <f t="shared" si="59"/>
        <v>0</v>
      </c>
      <c r="Z75" s="195">
        <f t="shared" si="59"/>
        <v>0</v>
      </c>
      <c r="AA75" s="195">
        <f t="shared" si="59"/>
        <v>1</v>
      </c>
      <c r="AB75" s="195">
        <f t="shared" si="59"/>
        <v>0</v>
      </c>
      <c r="AC75" s="195">
        <f t="shared" si="59"/>
        <v>0</v>
      </c>
      <c r="AD75" s="195">
        <f t="shared" si="59"/>
        <v>0</v>
      </c>
      <c r="AE75" s="195">
        <f t="shared" si="59"/>
        <v>0</v>
      </c>
      <c r="AF75" s="195">
        <f t="shared" si="59"/>
        <v>0</v>
      </c>
      <c r="AG75" s="195">
        <f t="shared" si="59"/>
        <v>0</v>
      </c>
      <c r="AH75" s="195">
        <f t="shared" si="59"/>
        <v>0</v>
      </c>
      <c r="AI75" s="195">
        <f t="shared" si="59"/>
        <v>0</v>
      </c>
      <c r="AJ75" s="195">
        <f t="shared" ref="AJ75:AQ75" si="60">COUNTIFS(AJ70:AJ73,"&gt;0,1")</f>
        <v>0</v>
      </c>
      <c r="AK75" s="195">
        <f t="shared" si="60"/>
        <v>0</v>
      </c>
      <c r="AL75" s="195">
        <f t="shared" si="60"/>
        <v>0</v>
      </c>
      <c r="AM75" s="195">
        <f t="shared" si="60"/>
        <v>0</v>
      </c>
      <c r="AN75" s="195">
        <f t="shared" si="60"/>
        <v>0</v>
      </c>
      <c r="AO75" s="195">
        <f t="shared" si="60"/>
        <v>0</v>
      </c>
      <c r="AP75" s="195">
        <f t="shared" si="60"/>
        <v>0</v>
      </c>
      <c r="AQ75" s="195">
        <f t="shared" si="60"/>
        <v>0</v>
      </c>
    </row>
    <row r="76" spans="1:43" s="207" customFormat="1" ht="15.75" thickBot="1" x14ac:dyDescent="0.3">
      <c r="A76" s="200" t="str">
        <f>A75</f>
        <v>05015060 - La Nouère à LINARS</v>
      </c>
      <c r="B76" s="201"/>
      <c r="C76" s="201" t="s">
        <v>216</v>
      </c>
      <c r="D76" s="201"/>
      <c r="E76" s="202">
        <f>MAX(F76:AQ76)</f>
        <v>0.44</v>
      </c>
      <c r="F76" s="201">
        <f>MAX(F70:F73)</f>
        <v>0</v>
      </c>
      <c r="G76" s="201">
        <f t="shared" ref="G76:AI76" si="61">MAX(G70:G73)</f>
        <v>0</v>
      </c>
      <c r="H76" s="201">
        <f t="shared" si="61"/>
        <v>0</v>
      </c>
      <c r="I76" s="201">
        <f t="shared" si="61"/>
        <v>0</v>
      </c>
      <c r="J76" s="201">
        <f t="shared" si="61"/>
        <v>0</v>
      </c>
      <c r="K76" s="201">
        <f t="shared" si="61"/>
        <v>0.04</v>
      </c>
      <c r="L76" s="201">
        <f t="shared" si="61"/>
        <v>0</v>
      </c>
      <c r="M76" s="201">
        <f t="shared" si="61"/>
        <v>0</v>
      </c>
      <c r="N76" s="201">
        <f t="shared" si="61"/>
        <v>0</v>
      </c>
      <c r="O76" s="201">
        <f t="shared" si="61"/>
        <v>0</v>
      </c>
      <c r="P76" s="201">
        <f t="shared" si="61"/>
        <v>0</v>
      </c>
      <c r="Q76" s="201">
        <f t="shared" si="61"/>
        <v>0.02</v>
      </c>
      <c r="R76" s="201">
        <f t="shared" si="61"/>
        <v>0</v>
      </c>
      <c r="S76" s="201">
        <f t="shared" si="61"/>
        <v>0.12</v>
      </c>
      <c r="T76" s="201">
        <f t="shared" si="61"/>
        <v>0</v>
      </c>
      <c r="U76" s="201">
        <f t="shared" si="61"/>
        <v>0</v>
      </c>
      <c r="V76" s="201">
        <f t="shared" si="61"/>
        <v>0.44</v>
      </c>
      <c r="W76" s="201">
        <f t="shared" si="61"/>
        <v>0</v>
      </c>
      <c r="X76" s="201">
        <f t="shared" si="61"/>
        <v>0</v>
      </c>
      <c r="Y76" s="201">
        <f t="shared" si="61"/>
        <v>0</v>
      </c>
      <c r="Z76" s="201">
        <f t="shared" si="61"/>
        <v>0</v>
      </c>
      <c r="AA76" s="201">
        <f t="shared" si="61"/>
        <v>0.12</v>
      </c>
      <c r="AB76" s="201">
        <f t="shared" si="61"/>
        <v>0.02</v>
      </c>
      <c r="AC76" s="201">
        <f t="shared" si="61"/>
        <v>0</v>
      </c>
      <c r="AD76" s="201">
        <f t="shared" si="61"/>
        <v>0.06</v>
      </c>
      <c r="AE76" s="201">
        <f t="shared" si="61"/>
        <v>0.06</v>
      </c>
      <c r="AF76" s="201">
        <f t="shared" si="61"/>
        <v>0</v>
      </c>
      <c r="AG76" s="201">
        <f t="shared" si="61"/>
        <v>0</v>
      </c>
      <c r="AH76" s="201">
        <f t="shared" si="61"/>
        <v>0</v>
      </c>
      <c r="AI76" s="201">
        <f t="shared" si="61"/>
        <v>0</v>
      </c>
      <c r="AJ76" s="201">
        <f t="shared" ref="AJ76:AQ76" si="62">MAX(AJ70:AJ73)</f>
        <v>0</v>
      </c>
      <c r="AK76" s="201">
        <f t="shared" si="62"/>
        <v>0</v>
      </c>
      <c r="AL76" s="201">
        <f t="shared" si="62"/>
        <v>0</v>
      </c>
      <c r="AM76" s="201">
        <f t="shared" si="62"/>
        <v>0</v>
      </c>
      <c r="AN76" s="201">
        <f t="shared" si="62"/>
        <v>0</v>
      </c>
      <c r="AO76" s="201">
        <f t="shared" si="62"/>
        <v>0</v>
      </c>
      <c r="AP76" s="201">
        <f t="shared" si="62"/>
        <v>0.05</v>
      </c>
      <c r="AQ76" s="201">
        <f t="shared" si="62"/>
        <v>0</v>
      </c>
    </row>
    <row r="77" spans="1:43" x14ac:dyDescent="0.25">
      <c r="A77" s="190" t="s">
        <v>782</v>
      </c>
      <c r="B77" s="190">
        <v>1</v>
      </c>
      <c r="C77" s="191">
        <v>44733</v>
      </c>
      <c r="D77" s="192">
        <v>0.46180555555555558</v>
      </c>
      <c r="F77" s="190"/>
      <c r="G77" s="190"/>
      <c r="H77" s="190"/>
      <c r="I77" s="190"/>
      <c r="J77" s="190"/>
      <c r="K77" s="190">
        <v>0.05</v>
      </c>
      <c r="L77" s="190">
        <v>0.03</v>
      </c>
      <c r="M77" s="190"/>
      <c r="N77" s="190"/>
      <c r="O77" s="190">
        <v>1.7999999999999999E-2</v>
      </c>
      <c r="P77" s="190"/>
      <c r="Q77" s="190">
        <v>0.06</v>
      </c>
      <c r="R77" s="190"/>
      <c r="S77" s="190"/>
      <c r="T77" s="190"/>
      <c r="U77" s="190"/>
      <c r="V77" s="190">
        <v>0.16</v>
      </c>
      <c r="W77" s="190"/>
      <c r="X77" s="190"/>
      <c r="Y77" s="190"/>
      <c r="Z77" s="190"/>
      <c r="AA77" s="190"/>
      <c r="AB77" s="190"/>
      <c r="AC77" s="190"/>
      <c r="AD77" s="190">
        <v>0.04</v>
      </c>
      <c r="AE77" s="190">
        <v>0.15</v>
      </c>
      <c r="AF77" s="190">
        <v>0.06</v>
      </c>
      <c r="AG77" s="190"/>
      <c r="AH77" s="190">
        <v>0.03</v>
      </c>
      <c r="AI77" s="190"/>
      <c r="AJ77" s="190"/>
      <c r="AK77" s="190">
        <v>3.7999999999999999E-2</v>
      </c>
      <c r="AL77" s="190"/>
      <c r="AM77" s="190"/>
      <c r="AN77" s="190"/>
      <c r="AO77" s="190"/>
      <c r="AP77" s="190"/>
      <c r="AQ77" s="190"/>
    </row>
    <row r="78" spans="1:43" x14ac:dyDescent="0.25">
      <c r="A78" s="190" t="s">
        <v>782</v>
      </c>
      <c r="B78" s="190">
        <v>1</v>
      </c>
      <c r="C78" s="191">
        <v>44887</v>
      </c>
      <c r="D78" s="192">
        <v>0.53888888888888886</v>
      </c>
      <c r="F78" s="190"/>
      <c r="G78" s="190"/>
      <c r="H78" s="190"/>
      <c r="I78" s="190"/>
      <c r="J78" s="190"/>
      <c r="K78" s="190">
        <v>0.04</v>
      </c>
      <c r="L78" s="190">
        <v>0.02</v>
      </c>
      <c r="M78" s="190"/>
      <c r="N78" s="190">
        <v>0.03</v>
      </c>
      <c r="O78" s="190"/>
      <c r="P78" s="190"/>
      <c r="Q78" s="190">
        <v>0.06</v>
      </c>
      <c r="R78" s="190"/>
      <c r="S78" s="190"/>
      <c r="T78" s="190"/>
      <c r="U78" s="190"/>
      <c r="V78" s="190"/>
      <c r="W78" s="190"/>
      <c r="X78" s="190"/>
      <c r="Y78" s="190"/>
      <c r="Z78" s="190"/>
      <c r="AA78" s="190"/>
      <c r="AB78" s="190"/>
      <c r="AC78" s="190"/>
      <c r="AD78" s="190"/>
      <c r="AE78" s="190">
        <v>0.1</v>
      </c>
      <c r="AF78" s="190">
        <v>0.02</v>
      </c>
      <c r="AG78" s="190"/>
      <c r="AH78" s="190"/>
      <c r="AI78" s="190"/>
      <c r="AJ78" s="190"/>
      <c r="AK78" s="190"/>
      <c r="AL78" s="190"/>
      <c r="AM78" s="190"/>
      <c r="AN78" s="190"/>
      <c r="AO78" s="190"/>
      <c r="AP78" s="190"/>
      <c r="AQ78" s="190"/>
    </row>
    <row r="79" spans="1:43" x14ac:dyDescent="0.25">
      <c r="A79" s="190" t="s">
        <v>782</v>
      </c>
      <c r="B79" s="190">
        <v>1</v>
      </c>
      <c r="C79" s="191">
        <v>44642</v>
      </c>
      <c r="D79" s="192">
        <v>0.59375</v>
      </c>
      <c r="F79" s="190"/>
      <c r="G79" s="190"/>
      <c r="H79" s="190"/>
      <c r="I79" s="190"/>
      <c r="J79" s="190"/>
      <c r="K79" s="190"/>
      <c r="L79" s="190">
        <v>0.03</v>
      </c>
      <c r="M79" s="190"/>
      <c r="N79" s="190"/>
      <c r="O79" s="190"/>
      <c r="P79" s="190"/>
      <c r="Q79" s="190">
        <v>0.12</v>
      </c>
      <c r="R79" s="190"/>
      <c r="S79" s="190"/>
      <c r="T79" s="190"/>
      <c r="U79" s="190"/>
      <c r="V79" s="190"/>
      <c r="W79" s="190"/>
      <c r="X79" s="190"/>
      <c r="Y79" s="190"/>
      <c r="Z79" s="190"/>
      <c r="AA79" s="190"/>
      <c r="AB79" s="190"/>
      <c r="AC79" s="190"/>
      <c r="AD79" s="190"/>
      <c r="AE79" s="190">
        <v>0.09</v>
      </c>
      <c r="AF79" s="190"/>
      <c r="AG79" s="190"/>
      <c r="AH79" s="190"/>
      <c r="AI79" s="190"/>
      <c r="AJ79" s="190"/>
      <c r="AK79" s="190"/>
      <c r="AL79" s="190"/>
      <c r="AM79" s="190"/>
      <c r="AN79" s="190"/>
      <c r="AO79" s="190"/>
      <c r="AP79" s="190"/>
      <c r="AQ79" s="190"/>
    </row>
    <row r="80" spans="1:43" x14ac:dyDescent="0.25">
      <c r="A80" s="190" t="s">
        <v>782</v>
      </c>
      <c r="B80" s="190">
        <v>1</v>
      </c>
      <c r="C80" s="191">
        <v>44698</v>
      </c>
      <c r="D80" s="192">
        <v>0.53749999999999998</v>
      </c>
      <c r="F80" s="190"/>
      <c r="G80" s="190"/>
      <c r="H80" s="190"/>
      <c r="I80" s="190"/>
      <c r="J80" s="190"/>
      <c r="K80" s="190"/>
      <c r="L80" s="190">
        <v>0.05</v>
      </c>
      <c r="M80" s="190"/>
      <c r="N80" s="190"/>
      <c r="O80" s="190"/>
      <c r="P80" s="190"/>
      <c r="Q80" s="190">
        <v>7.0000000000000007E-2</v>
      </c>
      <c r="R80" s="190"/>
      <c r="S80" s="190"/>
      <c r="T80" s="190"/>
      <c r="U80" s="190"/>
      <c r="V80" s="190"/>
      <c r="W80" s="190"/>
      <c r="X80" s="190"/>
      <c r="Y80" s="190"/>
      <c r="Z80" s="190"/>
      <c r="AA80" s="190"/>
      <c r="AB80" s="190"/>
      <c r="AC80" s="190"/>
      <c r="AD80" s="190"/>
      <c r="AE80" s="190">
        <v>7.0000000000000007E-2</v>
      </c>
      <c r="AF80" s="190"/>
      <c r="AG80" s="190"/>
      <c r="AH80" s="190"/>
      <c r="AI80" s="190"/>
      <c r="AJ80" s="190"/>
      <c r="AK80" s="190"/>
      <c r="AL80" s="190"/>
      <c r="AM80" s="190"/>
      <c r="AN80" s="190"/>
      <c r="AO80" s="190"/>
      <c r="AP80" s="190"/>
      <c r="AQ80" s="190"/>
    </row>
    <row r="81" spans="1:43" s="207" customFormat="1" x14ac:dyDescent="0.25">
      <c r="A81" s="194" t="str">
        <f>A80</f>
        <v>05015100 - La Charreau à SAINT-MICHEL</v>
      </c>
      <c r="B81" s="195"/>
      <c r="C81" s="196" t="s">
        <v>214</v>
      </c>
      <c r="D81" s="197"/>
      <c r="E81" s="198">
        <f>COUNTIF(F81:AQ81,"&gt;0")</f>
        <v>11</v>
      </c>
      <c r="F81" s="195">
        <f>COUNT(F77:F80)</f>
        <v>0</v>
      </c>
      <c r="G81" s="195">
        <f t="shared" ref="G81:AQ81" si="63">COUNT(G77:G80)</f>
        <v>0</v>
      </c>
      <c r="H81" s="195">
        <f t="shared" si="63"/>
        <v>0</v>
      </c>
      <c r="I81" s="195">
        <f t="shared" si="63"/>
        <v>0</v>
      </c>
      <c r="J81" s="195">
        <f t="shared" si="63"/>
        <v>0</v>
      </c>
      <c r="K81" s="195">
        <f t="shared" si="63"/>
        <v>2</v>
      </c>
      <c r="L81" s="195">
        <f t="shared" si="63"/>
        <v>4</v>
      </c>
      <c r="M81" s="195">
        <f t="shared" si="63"/>
        <v>0</v>
      </c>
      <c r="N81" s="195">
        <f t="shared" si="63"/>
        <v>1</v>
      </c>
      <c r="O81" s="195">
        <f t="shared" si="63"/>
        <v>1</v>
      </c>
      <c r="P81" s="195">
        <f t="shared" si="63"/>
        <v>0</v>
      </c>
      <c r="Q81" s="195">
        <f t="shared" si="63"/>
        <v>4</v>
      </c>
      <c r="R81" s="195">
        <f t="shared" si="63"/>
        <v>0</v>
      </c>
      <c r="S81" s="195">
        <f t="shared" si="63"/>
        <v>0</v>
      </c>
      <c r="T81" s="195">
        <f t="shared" si="63"/>
        <v>0</v>
      </c>
      <c r="U81" s="195">
        <f t="shared" si="63"/>
        <v>0</v>
      </c>
      <c r="V81" s="195">
        <f t="shared" si="63"/>
        <v>1</v>
      </c>
      <c r="W81" s="195">
        <f t="shared" si="63"/>
        <v>0</v>
      </c>
      <c r="X81" s="195">
        <f t="shared" si="63"/>
        <v>0</v>
      </c>
      <c r="Y81" s="195">
        <f t="shared" si="63"/>
        <v>0</v>
      </c>
      <c r="Z81" s="195">
        <f t="shared" si="63"/>
        <v>0</v>
      </c>
      <c r="AA81" s="195">
        <f t="shared" si="63"/>
        <v>0</v>
      </c>
      <c r="AB81" s="195">
        <f t="shared" si="63"/>
        <v>0</v>
      </c>
      <c r="AC81" s="195">
        <f t="shared" si="63"/>
        <v>0</v>
      </c>
      <c r="AD81" s="195">
        <f t="shared" si="63"/>
        <v>1</v>
      </c>
      <c r="AE81" s="195">
        <f t="shared" si="63"/>
        <v>4</v>
      </c>
      <c r="AF81" s="195">
        <f t="shared" si="63"/>
        <v>2</v>
      </c>
      <c r="AG81" s="195">
        <f t="shared" si="63"/>
        <v>0</v>
      </c>
      <c r="AH81" s="195">
        <f t="shared" si="63"/>
        <v>1</v>
      </c>
      <c r="AI81" s="195">
        <f t="shared" si="63"/>
        <v>0</v>
      </c>
      <c r="AJ81" s="195">
        <f t="shared" si="63"/>
        <v>0</v>
      </c>
      <c r="AK81" s="195">
        <f t="shared" si="63"/>
        <v>1</v>
      </c>
      <c r="AL81" s="195">
        <f t="shared" si="63"/>
        <v>0</v>
      </c>
      <c r="AM81" s="195">
        <f t="shared" si="63"/>
        <v>0</v>
      </c>
      <c r="AN81" s="195">
        <f t="shared" si="63"/>
        <v>0</v>
      </c>
      <c r="AO81" s="195">
        <f t="shared" si="63"/>
        <v>0</v>
      </c>
      <c r="AP81" s="195">
        <f t="shared" si="63"/>
        <v>0</v>
      </c>
      <c r="AQ81" s="195">
        <f t="shared" si="63"/>
        <v>0</v>
      </c>
    </row>
    <row r="82" spans="1:43" s="207" customFormat="1" x14ac:dyDescent="0.25">
      <c r="A82" s="194" t="str">
        <f>A81</f>
        <v>05015100 - La Charreau à SAINT-MICHEL</v>
      </c>
      <c r="B82" s="195"/>
      <c r="C82" s="196" t="s">
        <v>215</v>
      </c>
      <c r="D82" s="197"/>
      <c r="E82" s="198">
        <f>COUNTIF(F82:AQ82,"&gt;0")</f>
        <v>3</v>
      </c>
      <c r="F82" s="195">
        <f>COUNTIFS(F77:F80,"&gt;0,1")</f>
        <v>0</v>
      </c>
      <c r="G82" s="195">
        <f t="shared" ref="G82:AQ82" si="64">COUNTIFS(G77:G80,"&gt;0,1")</f>
        <v>0</v>
      </c>
      <c r="H82" s="195">
        <f t="shared" si="64"/>
        <v>0</v>
      </c>
      <c r="I82" s="195">
        <f t="shared" si="64"/>
        <v>0</v>
      </c>
      <c r="J82" s="195">
        <f t="shared" si="64"/>
        <v>0</v>
      </c>
      <c r="K82" s="195">
        <f t="shared" si="64"/>
        <v>0</v>
      </c>
      <c r="L82" s="195">
        <f t="shared" si="64"/>
        <v>0</v>
      </c>
      <c r="M82" s="195">
        <f t="shared" si="64"/>
        <v>0</v>
      </c>
      <c r="N82" s="195">
        <f t="shared" si="64"/>
        <v>0</v>
      </c>
      <c r="O82" s="195">
        <f t="shared" si="64"/>
        <v>0</v>
      </c>
      <c r="P82" s="195">
        <f t="shared" si="64"/>
        <v>0</v>
      </c>
      <c r="Q82" s="195">
        <f t="shared" si="64"/>
        <v>1</v>
      </c>
      <c r="R82" s="195">
        <f t="shared" si="64"/>
        <v>0</v>
      </c>
      <c r="S82" s="195">
        <f t="shared" si="64"/>
        <v>0</v>
      </c>
      <c r="T82" s="195">
        <f t="shared" si="64"/>
        <v>0</v>
      </c>
      <c r="U82" s="195">
        <f t="shared" si="64"/>
        <v>0</v>
      </c>
      <c r="V82" s="195">
        <f t="shared" si="64"/>
        <v>1</v>
      </c>
      <c r="W82" s="195">
        <f t="shared" si="64"/>
        <v>0</v>
      </c>
      <c r="X82" s="195">
        <f t="shared" si="64"/>
        <v>0</v>
      </c>
      <c r="Y82" s="195">
        <f t="shared" si="64"/>
        <v>0</v>
      </c>
      <c r="Z82" s="195">
        <f t="shared" si="64"/>
        <v>0</v>
      </c>
      <c r="AA82" s="195">
        <f t="shared" si="64"/>
        <v>0</v>
      </c>
      <c r="AB82" s="195">
        <f t="shared" si="64"/>
        <v>0</v>
      </c>
      <c r="AC82" s="195">
        <f t="shared" si="64"/>
        <v>0</v>
      </c>
      <c r="AD82" s="195">
        <f t="shared" si="64"/>
        <v>0</v>
      </c>
      <c r="AE82" s="195">
        <f t="shared" si="64"/>
        <v>1</v>
      </c>
      <c r="AF82" s="195">
        <f t="shared" si="64"/>
        <v>0</v>
      </c>
      <c r="AG82" s="195">
        <f t="shared" si="64"/>
        <v>0</v>
      </c>
      <c r="AH82" s="195">
        <f t="shared" si="64"/>
        <v>0</v>
      </c>
      <c r="AI82" s="195">
        <f t="shared" si="64"/>
        <v>0</v>
      </c>
      <c r="AJ82" s="195">
        <f t="shared" si="64"/>
        <v>0</v>
      </c>
      <c r="AK82" s="195">
        <f t="shared" si="64"/>
        <v>0</v>
      </c>
      <c r="AL82" s="195">
        <f t="shared" si="64"/>
        <v>0</v>
      </c>
      <c r="AM82" s="195">
        <f t="shared" si="64"/>
        <v>0</v>
      </c>
      <c r="AN82" s="195">
        <f t="shared" si="64"/>
        <v>0</v>
      </c>
      <c r="AO82" s="195">
        <f t="shared" si="64"/>
        <v>0</v>
      </c>
      <c r="AP82" s="195">
        <f t="shared" si="64"/>
        <v>0</v>
      </c>
      <c r="AQ82" s="195">
        <f t="shared" si="64"/>
        <v>0</v>
      </c>
    </row>
    <row r="83" spans="1:43" s="207" customFormat="1" ht="15.75" thickBot="1" x14ac:dyDescent="0.3">
      <c r="A83" s="200" t="str">
        <f>A82</f>
        <v>05015100 - La Charreau à SAINT-MICHEL</v>
      </c>
      <c r="B83" s="201"/>
      <c r="C83" s="201" t="s">
        <v>216</v>
      </c>
      <c r="D83" s="201"/>
      <c r="E83" s="202">
        <f>MAX(F83:AQ83)</f>
        <v>0.16</v>
      </c>
      <c r="F83" s="201">
        <f>MAX(F77:F80)</f>
        <v>0</v>
      </c>
      <c r="G83" s="201">
        <f t="shared" ref="G83:AQ83" si="65">MAX(G77:G80)</f>
        <v>0</v>
      </c>
      <c r="H83" s="201">
        <f t="shared" si="65"/>
        <v>0</v>
      </c>
      <c r="I83" s="201">
        <f t="shared" si="65"/>
        <v>0</v>
      </c>
      <c r="J83" s="201">
        <f t="shared" si="65"/>
        <v>0</v>
      </c>
      <c r="K83" s="201">
        <f t="shared" si="65"/>
        <v>0.05</v>
      </c>
      <c r="L83" s="201">
        <f t="shared" si="65"/>
        <v>0.05</v>
      </c>
      <c r="M83" s="201">
        <f t="shared" si="65"/>
        <v>0</v>
      </c>
      <c r="N83" s="201">
        <f t="shared" si="65"/>
        <v>0.03</v>
      </c>
      <c r="O83" s="201">
        <f t="shared" si="65"/>
        <v>1.7999999999999999E-2</v>
      </c>
      <c r="P83" s="201">
        <f t="shared" si="65"/>
        <v>0</v>
      </c>
      <c r="Q83" s="201">
        <f t="shared" si="65"/>
        <v>0.12</v>
      </c>
      <c r="R83" s="201">
        <f t="shared" si="65"/>
        <v>0</v>
      </c>
      <c r="S83" s="201">
        <f t="shared" si="65"/>
        <v>0</v>
      </c>
      <c r="T83" s="201">
        <f t="shared" si="65"/>
        <v>0</v>
      </c>
      <c r="U83" s="201">
        <f t="shared" si="65"/>
        <v>0</v>
      </c>
      <c r="V83" s="201">
        <f t="shared" si="65"/>
        <v>0.16</v>
      </c>
      <c r="W83" s="201">
        <f t="shared" si="65"/>
        <v>0</v>
      </c>
      <c r="X83" s="201">
        <f t="shared" si="65"/>
        <v>0</v>
      </c>
      <c r="Y83" s="201">
        <f t="shared" si="65"/>
        <v>0</v>
      </c>
      <c r="Z83" s="201">
        <f t="shared" si="65"/>
        <v>0</v>
      </c>
      <c r="AA83" s="201">
        <f t="shared" si="65"/>
        <v>0</v>
      </c>
      <c r="AB83" s="201">
        <f t="shared" si="65"/>
        <v>0</v>
      </c>
      <c r="AC83" s="201">
        <f t="shared" si="65"/>
        <v>0</v>
      </c>
      <c r="AD83" s="201">
        <f t="shared" si="65"/>
        <v>0.04</v>
      </c>
      <c r="AE83" s="201">
        <f t="shared" si="65"/>
        <v>0.15</v>
      </c>
      <c r="AF83" s="201">
        <f t="shared" si="65"/>
        <v>0.06</v>
      </c>
      <c r="AG83" s="201">
        <f t="shared" si="65"/>
        <v>0</v>
      </c>
      <c r="AH83" s="201">
        <f t="shared" si="65"/>
        <v>0.03</v>
      </c>
      <c r="AI83" s="201">
        <f t="shared" si="65"/>
        <v>0</v>
      </c>
      <c r="AJ83" s="201">
        <f t="shared" si="65"/>
        <v>0</v>
      </c>
      <c r="AK83" s="201">
        <f t="shared" si="65"/>
        <v>3.7999999999999999E-2</v>
      </c>
      <c r="AL83" s="201">
        <f t="shared" si="65"/>
        <v>0</v>
      </c>
      <c r="AM83" s="201">
        <f t="shared" si="65"/>
        <v>0</v>
      </c>
      <c r="AN83" s="201">
        <f t="shared" si="65"/>
        <v>0</v>
      </c>
      <c r="AO83" s="201">
        <f t="shared" si="65"/>
        <v>0</v>
      </c>
      <c r="AP83" s="201">
        <f t="shared" si="65"/>
        <v>0</v>
      </c>
      <c r="AQ83" s="201">
        <f t="shared" si="65"/>
        <v>0</v>
      </c>
    </row>
    <row r="84" spans="1:43" x14ac:dyDescent="0.25">
      <c r="A84" s="190" t="s">
        <v>783</v>
      </c>
      <c r="B84" s="190">
        <v>1</v>
      </c>
      <c r="C84" s="191">
        <v>44642</v>
      </c>
      <c r="D84" s="192">
        <v>0.57500000000000007</v>
      </c>
      <c r="F84" s="190"/>
      <c r="G84" s="190"/>
      <c r="H84" s="190"/>
      <c r="I84" s="190"/>
      <c r="J84" s="190"/>
      <c r="K84" s="190">
        <v>0.51</v>
      </c>
      <c r="L84" s="190">
        <v>0.02</v>
      </c>
      <c r="M84" s="190"/>
      <c r="N84" s="190"/>
      <c r="O84" s="190"/>
      <c r="P84" s="190"/>
      <c r="Q84" s="190">
        <v>0.04</v>
      </c>
      <c r="R84" s="190"/>
      <c r="S84" s="190"/>
      <c r="T84" s="190"/>
      <c r="U84" s="190"/>
      <c r="V84" s="190"/>
      <c r="W84" s="190"/>
      <c r="X84" s="190"/>
      <c r="Y84" s="190"/>
      <c r="Z84" s="190"/>
      <c r="AA84" s="190"/>
      <c r="AB84" s="190"/>
      <c r="AC84" s="190"/>
      <c r="AD84" s="190"/>
      <c r="AE84" s="190">
        <v>7.0000000000000007E-2</v>
      </c>
      <c r="AF84" s="190"/>
      <c r="AG84" s="190"/>
      <c r="AH84" s="190"/>
      <c r="AI84" s="190"/>
      <c r="AJ84" s="190"/>
      <c r="AK84" s="190"/>
      <c r="AL84" s="190"/>
      <c r="AM84" s="190"/>
      <c r="AN84" s="190"/>
      <c r="AO84" s="190"/>
      <c r="AP84" s="190"/>
      <c r="AQ84" s="190"/>
    </row>
    <row r="85" spans="1:43" x14ac:dyDescent="0.25">
      <c r="A85" s="190" t="s">
        <v>783</v>
      </c>
      <c r="B85" s="190">
        <v>1</v>
      </c>
      <c r="C85" s="191">
        <v>44698</v>
      </c>
      <c r="D85" s="192">
        <v>0.52708333333333335</v>
      </c>
      <c r="F85" s="190"/>
      <c r="G85" s="190"/>
      <c r="H85" s="190"/>
      <c r="I85" s="190"/>
      <c r="J85" s="190"/>
      <c r="K85" s="190">
        <v>0.39</v>
      </c>
      <c r="L85" s="190">
        <v>0.04</v>
      </c>
      <c r="M85" s="190"/>
      <c r="N85" s="190"/>
      <c r="O85" s="190"/>
      <c r="P85" s="190"/>
      <c r="Q85" s="190"/>
      <c r="R85" s="190"/>
      <c r="S85" s="190"/>
      <c r="T85" s="190"/>
      <c r="U85" s="190"/>
      <c r="V85" s="190">
        <v>0.05</v>
      </c>
      <c r="W85" s="190"/>
      <c r="X85" s="190"/>
      <c r="Y85" s="190"/>
      <c r="Z85" s="190"/>
      <c r="AA85" s="190"/>
      <c r="AB85" s="190"/>
      <c r="AC85" s="190"/>
      <c r="AD85" s="190"/>
      <c r="AE85" s="190">
        <v>0.04</v>
      </c>
      <c r="AF85" s="190"/>
      <c r="AG85" s="190"/>
      <c r="AH85" s="190"/>
      <c r="AI85" s="190"/>
      <c r="AJ85" s="190"/>
      <c r="AK85" s="190"/>
      <c r="AL85" s="190"/>
      <c r="AM85" s="190"/>
      <c r="AN85" s="190"/>
      <c r="AO85" s="190"/>
      <c r="AP85" s="190"/>
      <c r="AQ85" s="190"/>
    </row>
    <row r="86" spans="1:43" x14ac:dyDescent="0.25">
      <c r="A86" s="190" t="s">
        <v>783</v>
      </c>
      <c r="B86" s="190">
        <v>1</v>
      </c>
      <c r="C86" s="191">
        <v>44733</v>
      </c>
      <c r="D86" s="192">
        <v>0.46388888888888885</v>
      </c>
      <c r="F86" s="190"/>
      <c r="G86" s="190"/>
      <c r="H86" s="190"/>
      <c r="I86" s="190"/>
      <c r="J86" s="190"/>
      <c r="K86" s="190">
        <v>0.5</v>
      </c>
      <c r="L86" s="190"/>
      <c r="M86" s="190"/>
      <c r="N86" s="190"/>
      <c r="O86" s="190"/>
      <c r="P86" s="190"/>
      <c r="Q86" s="190"/>
      <c r="R86" s="190"/>
      <c r="S86" s="190"/>
      <c r="T86" s="190"/>
      <c r="U86" s="190"/>
      <c r="V86" s="190">
        <v>0.19</v>
      </c>
      <c r="W86" s="190"/>
      <c r="X86" s="190"/>
      <c r="Y86" s="190"/>
      <c r="Z86" s="190"/>
      <c r="AA86" s="190"/>
      <c r="AB86" s="190"/>
      <c r="AC86" s="190"/>
      <c r="AD86" s="190"/>
      <c r="AE86" s="190">
        <v>0.02</v>
      </c>
      <c r="AF86" s="190"/>
      <c r="AG86" s="190"/>
      <c r="AH86" s="190">
        <v>0.02</v>
      </c>
      <c r="AI86" s="190"/>
      <c r="AJ86" s="190"/>
      <c r="AK86" s="190"/>
      <c r="AL86" s="190">
        <v>0.03</v>
      </c>
      <c r="AM86" s="190"/>
      <c r="AN86" s="190"/>
      <c r="AO86" s="190"/>
      <c r="AP86" s="190"/>
      <c r="AQ86" s="190"/>
    </row>
    <row r="87" spans="1:43" x14ac:dyDescent="0.25">
      <c r="A87" s="190" t="s">
        <v>783</v>
      </c>
      <c r="B87" s="190">
        <v>1</v>
      </c>
      <c r="C87" s="191">
        <v>44887</v>
      </c>
      <c r="D87" s="192">
        <v>0.52222222222222225</v>
      </c>
      <c r="F87" s="190"/>
      <c r="G87" s="190"/>
      <c r="H87" s="190"/>
      <c r="I87" s="190"/>
      <c r="J87" s="190"/>
      <c r="K87" s="190">
        <v>0.79</v>
      </c>
      <c r="L87" s="190"/>
      <c r="M87" s="190"/>
      <c r="N87" s="190"/>
      <c r="O87" s="190"/>
      <c r="P87" s="190"/>
      <c r="Q87" s="190"/>
      <c r="R87" s="190"/>
      <c r="S87" s="190"/>
      <c r="T87" s="190"/>
      <c r="U87" s="190"/>
      <c r="V87" s="190"/>
      <c r="W87" s="190"/>
      <c r="X87" s="190"/>
      <c r="Y87" s="190"/>
      <c r="Z87" s="190"/>
      <c r="AA87" s="190"/>
      <c r="AB87" s="190"/>
      <c r="AC87" s="190"/>
      <c r="AD87" s="190"/>
      <c r="AE87" s="190">
        <v>0.02</v>
      </c>
      <c r="AF87" s="190"/>
      <c r="AG87" s="190"/>
      <c r="AH87" s="190"/>
      <c r="AI87" s="190"/>
      <c r="AJ87" s="190"/>
      <c r="AK87" s="190"/>
      <c r="AL87" s="190"/>
      <c r="AM87" s="190"/>
      <c r="AN87" s="190">
        <v>0.04</v>
      </c>
      <c r="AO87" s="190"/>
      <c r="AP87" s="190"/>
      <c r="AQ87" s="190"/>
    </row>
    <row r="88" spans="1:43" s="207" customFormat="1" x14ac:dyDescent="0.25">
      <c r="A88" s="194" t="str">
        <f>A87</f>
        <v>05015300 - Les Eaux Claires à SAINT-MICHEL</v>
      </c>
      <c r="B88" s="195"/>
      <c r="C88" s="196" t="s">
        <v>214</v>
      </c>
      <c r="D88" s="197"/>
      <c r="E88" s="198">
        <f>COUNTIF(F88:AQ88,"&gt;0")</f>
        <v>8</v>
      </c>
      <c r="F88" s="195">
        <f>COUNT(F84:F87)</f>
        <v>0</v>
      </c>
      <c r="G88" s="195">
        <f t="shared" ref="G88:AQ88" si="66">COUNT(G84:G87)</f>
        <v>0</v>
      </c>
      <c r="H88" s="195">
        <f t="shared" si="66"/>
        <v>0</v>
      </c>
      <c r="I88" s="195">
        <f t="shared" si="66"/>
        <v>0</v>
      </c>
      <c r="J88" s="195">
        <f t="shared" si="66"/>
        <v>0</v>
      </c>
      <c r="K88" s="195">
        <f t="shared" si="66"/>
        <v>4</v>
      </c>
      <c r="L88" s="195">
        <f t="shared" si="66"/>
        <v>2</v>
      </c>
      <c r="M88" s="195">
        <f t="shared" si="66"/>
        <v>0</v>
      </c>
      <c r="N88" s="195">
        <f t="shared" si="66"/>
        <v>0</v>
      </c>
      <c r="O88" s="195">
        <f t="shared" si="66"/>
        <v>0</v>
      </c>
      <c r="P88" s="195">
        <f t="shared" si="66"/>
        <v>0</v>
      </c>
      <c r="Q88" s="195">
        <f t="shared" si="66"/>
        <v>1</v>
      </c>
      <c r="R88" s="195">
        <f t="shared" si="66"/>
        <v>0</v>
      </c>
      <c r="S88" s="195">
        <f t="shared" si="66"/>
        <v>0</v>
      </c>
      <c r="T88" s="195">
        <f t="shared" si="66"/>
        <v>0</v>
      </c>
      <c r="U88" s="195">
        <f t="shared" si="66"/>
        <v>0</v>
      </c>
      <c r="V88" s="195">
        <f t="shared" si="66"/>
        <v>2</v>
      </c>
      <c r="W88" s="195">
        <f t="shared" si="66"/>
        <v>0</v>
      </c>
      <c r="X88" s="195">
        <f t="shared" si="66"/>
        <v>0</v>
      </c>
      <c r="Y88" s="195">
        <f t="shared" si="66"/>
        <v>0</v>
      </c>
      <c r="Z88" s="195">
        <f t="shared" si="66"/>
        <v>0</v>
      </c>
      <c r="AA88" s="195">
        <f t="shared" si="66"/>
        <v>0</v>
      </c>
      <c r="AB88" s="195">
        <f t="shared" si="66"/>
        <v>0</v>
      </c>
      <c r="AC88" s="195">
        <f t="shared" si="66"/>
        <v>0</v>
      </c>
      <c r="AD88" s="195">
        <f t="shared" si="66"/>
        <v>0</v>
      </c>
      <c r="AE88" s="195">
        <f t="shared" si="66"/>
        <v>4</v>
      </c>
      <c r="AF88" s="195">
        <f t="shared" si="66"/>
        <v>0</v>
      </c>
      <c r="AG88" s="195">
        <f t="shared" si="66"/>
        <v>0</v>
      </c>
      <c r="AH88" s="195">
        <f t="shared" si="66"/>
        <v>1</v>
      </c>
      <c r="AI88" s="195">
        <f t="shared" si="66"/>
        <v>0</v>
      </c>
      <c r="AJ88" s="195">
        <f t="shared" si="66"/>
        <v>0</v>
      </c>
      <c r="AK88" s="195">
        <f t="shared" si="66"/>
        <v>0</v>
      </c>
      <c r="AL88" s="195">
        <f t="shared" si="66"/>
        <v>1</v>
      </c>
      <c r="AM88" s="195">
        <f t="shared" si="66"/>
        <v>0</v>
      </c>
      <c r="AN88" s="195">
        <f t="shared" si="66"/>
        <v>1</v>
      </c>
      <c r="AO88" s="195">
        <f t="shared" si="66"/>
        <v>0</v>
      </c>
      <c r="AP88" s="195">
        <f t="shared" si="66"/>
        <v>0</v>
      </c>
      <c r="AQ88" s="195">
        <f t="shared" si="66"/>
        <v>0</v>
      </c>
    </row>
    <row r="89" spans="1:43" s="207" customFormat="1" x14ac:dyDescent="0.25">
      <c r="A89" s="194" t="str">
        <f>A88</f>
        <v>05015300 - Les Eaux Claires à SAINT-MICHEL</v>
      </c>
      <c r="B89" s="195"/>
      <c r="C89" s="196" t="s">
        <v>215</v>
      </c>
      <c r="D89" s="197"/>
      <c r="E89" s="198">
        <f>COUNTIF(F89:AQ89,"&gt;0")</f>
        <v>2</v>
      </c>
      <c r="F89" s="195">
        <f>COUNTIFS(F84:F87,"&gt;0,1")</f>
        <v>0</v>
      </c>
      <c r="G89" s="195">
        <f t="shared" ref="G89:AQ89" si="67">COUNTIFS(G84:G87,"&gt;0,1")</f>
        <v>0</v>
      </c>
      <c r="H89" s="195">
        <f t="shared" si="67"/>
        <v>0</v>
      </c>
      <c r="I89" s="195">
        <f t="shared" si="67"/>
        <v>0</v>
      </c>
      <c r="J89" s="195">
        <f t="shared" si="67"/>
        <v>0</v>
      </c>
      <c r="K89" s="195">
        <f t="shared" si="67"/>
        <v>4</v>
      </c>
      <c r="L89" s="195">
        <f t="shared" si="67"/>
        <v>0</v>
      </c>
      <c r="M89" s="195">
        <f t="shared" si="67"/>
        <v>0</v>
      </c>
      <c r="N89" s="195">
        <f t="shared" si="67"/>
        <v>0</v>
      </c>
      <c r="O89" s="195">
        <f t="shared" si="67"/>
        <v>0</v>
      </c>
      <c r="P89" s="195">
        <f t="shared" si="67"/>
        <v>0</v>
      </c>
      <c r="Q89" s="195">
        <f t="shared" si="67"/>
        <v>0</v>
      </c>
      <c r="R89" s="195">
        <f t="shared" si="67"/>
        <v>0</v>
      </c>
      <c r="S89" s="195">
        <f t="shared" si="67"/>
        <v>0</v>
      </c>
      <c r="T89" s="195">
        <f t="shared" si="67"/>
        <v>0</v>
      </c>
      <c r="U89" s="195">
        <f t="shared" si="67"/>
        <v>0</v>
      </c>
      <c r="V89" s="195">
        <f t="shared" si="67"/>
        <v>1</v>
      </c>
      <c r="W89" s="195">
        <f t="shared" si="67"/>
        <v>0</v>
      </c>
      <c r="X89" s="195">
        <f t="shared" si="67"/>
        <v>0</v>
      </c>
      <c r="Y89" s="195">
        <f t="shared" si="67"/>
        <v>0</v>
      </c>
      <c r="Z89" s="195">
        <f t="shared" si="67"/>
        <v>0</v>
      </c>
      <c r="AA89" s="195">
        <f t="shared" si="67"/>
        <v>0</v>
      </c>
      <c r="AB89" s="195">
        <f t="shared" si="67"/>
        <v>0</v>
      </c>
      <c r="AC89" s="195">
        <f t="shared" si="67"/>
        <v>0</v>
      </c>
      <c r="AD89" s="195">
        <f t="shared" si="67"/>
        <v>0</v>
      </c>
      <c r="AE89" s="195">
        <f t="shared" si="67"/>
        <v>0</v>
      </c>
      <c r="AF89" s="195">
        <f t="shared" si="67"/>
        <v>0</v>
      </c>
      <c r="AG89" s="195">
        <f t="shared" si="67"/>
        <v>0</v>
      </c>
      <c r="AH89" s="195">
        <f t="shared" si="67"/>
        <v>0</v>
      </c>
      <c r="AI89" s="195">
        <f t="shared" si="67"/>
        <v>0</v>
      </c>
      <c r="AJ89" s="195">
        <f t="shared" si="67"/>
        <v>0</v>
      </c>
      <c r="AK89" s="195">
        <f t="shared" si="67"/>
        <v>0</v>
      </c>
      <c r="AL89" s="195">
        <f t="shared" si="67"/>
        <v>0</v>
      </c>
      <c r="AM89" s="195">
        <f t="shared" si="67"/>
        <v>0</v>
      </c>
      <c r="AN89" s="195">
        <f t="shared" si="67"/>
        <v>0</v>
      </c>
      <c r="AO89" s="195">
        <f t="shared" si="67"/>
        <v>0</v>
      </c>
      <c r="AP89" s="195">
        <f t="shared" si="67"/>
        <v>0</v>
      </c>
      <c r="AQ89" s="195">
        <f t="shared" si="67"/>
        <v>0</v>
      </c>
    </row>
    <row r="90" spans="1:43" s="207" customFormat="1" ht="15.75" thickBot="1" x14ac:dyDescent="0.3">
      <c r="A90" s="200" t="str">
        <f>A89</f>
        <v>05015300 - Les Eaux Claires à SAINT-MICHEL</v>
      </c>
      <c r="B90" s="201"/>
      <c r="C90" s="201" t="s">
        <v>216</v>
      </c>
      <c r="D90" s="201"/>
      <c r="E90" s="202">
        <f>MAX(F90:AQ90)</f>
        <v>0.79</v>
      </c>
      <c r="F90" s="201">
        <f>MAX(F84:F87)</f>
        <v>0</v>
      </c>
      <c r="G90" s="201">
        <f t="shared" ref="G90:AQ90" si="68">MAX(G84:G87)</f>
        <v>0</v>
      </c>
      <c r="H90" s="201">
        <f t="shared" si="68"/>
        <v>0</v>
      </c>
      <c r="I90" s="201">
        <f t="shared" si="68"/>
        <v>0</v>
      </c>
      <c r="J90" s="201">
        <f t="shared" si="68"/>
        <v>0</v>
      </c>
      <c r="K90" s="201">
        <f t="shared" si="68"/>
        <v>0.79</v>
      </c>
      <c r="L90" s="201">
        <f t="shared" si="68"/>
        <v>0.04</v>
      </c>
      <c r="M90" s="201">
        <f t="shared" si="68"/>
        <v>0</v>
      </c>
      <c r="N90" s="201">
        <f t="shared" si="68"/>
        <v>0</v>
      </c>
      <c r="O90" s="201">
        <f t="shared" si="68"/>
        <v>0</v>
      </c>
      <c r="P90" s="201">
        <f t="shared" si="68"/>
        <v>0</v>
      </c>
      <c r="Q90" s="201">
        <f t="shared" si="68"/>
        <v>0.04</v>
      </c>
      <c r="R90" s="201">
        <f t="shared" si="68"/>
        <v>0</v>
      </c>
      <c r="S90" s="201">
        <f t="shared" si="68"/>
        <v>0</v>
      </c>
      <c r="T90" s="201">
        <f t="shared" si="68"/>
        <v>0</v>
      </c>
      <c r="U90" s="201">
        <f t="shared" si="68"/>
        <v>0</v>
      </c>
      <c r="V90" s="201">
        <f t="shared" si="68"/>
        <v>0.19</v>
      </c>
      <c r="W90" s="201">
        <f t="shared" si="68"/>
        <v>0</v>
      </c>
      <c r="X90" s="201">
        <f t="shared" si="68"/>
        <v>0</v>
      </c>
      <c r="Y90" s="201">
        <f t="shared" si="68"/>
        <v>0</v>
      </c>
      <c r="Z90" s="201">
        <f t="shared" si="68"/>
        <v>0</v>
      </c>
      <c r="AA90" s="201">
        <f t="shared" si="68"/>
        <v>0</v>
      </c>
      <c r="AB90" s="201">
        <f t="shared" si="68"/>
        <v>0</v>
      </c>
      <c r="AC90" s="201">
        <f t="shared" si="68"/>
        <v>0</v>
      </c>
      <c r="AD90" s="201">
        <f t="shared" si="68"/>
        <v>0</v>
      </c>
      <c r="AE90" s="201">
        <f t="shared" si="68"/>
        <v>7.0000000000000007E-2</v>
      </c>
      <c r="AF90" s="201">
        <f t="shared" si="68"/>
        <v>0</v>
      </c>
      <c r="AG90" s="201">
        <f t="shared" si="68"/>
        <v>0</v>
      </c>
      <c r="AH90" s="201">
        <f t="shared" si="68"/>
        <v>0.02</v>
      </c>
      <c r="AI90" s="201">
        <f t="shared" si="68"/>
        <v>0</v>
      </c>
      <c r="AJ90" s="201">
        <f t="shared" si="68"/>
        <v>0</v>
      </c>
      <c r="AK90" s="201">
        <f t="shared" si="68"/>
        <v>0</v>
      </c>
      <c r="AL90" s="201">
        <f t="shared" si="68"/>
        <v>0.03</v>
      </c>
      <c r="AM90" s="201">
        <f t="shared" si="68"/>
        <v>0</v>
      </c>
      <c r="AN90" s="201">
        <f t="shared" si="68"/>
        <v>0.04</v>
      </c>
      <c r="AO90" s="201">
        <f t="shared" si="68"/>
        <v>0</v>
      </c>
      <c r="AP90" s="201">
        <f t="shared" si="68"/>
        <v>0</v>
      </c>
      <c r="AQ90" s="201">
        <f t="shared" si="68"/>
        <v>0</v>
      </c>
    </row>
    <row r="91" spans="1:43" ht="15" customHeight="1" x14ac:dyDescent="0.25">
      <c r="A91" s="190" t="s">
        <v>784</v>
      </c>
      <c r="B91" s="190">
        <v>1</v>
      </c>
      <c r="C91" s="191">
        <v>44887</v>
      </c>
      <c r="D91" s="192">
        <v>0.47916666666666669</v>
      </c>
      <c r="F91" s="190"/>
      <c r="G91" s="190"/>
      <c r="H91" s="190"/>
      <c r="I91" s="190"/>
      <c r="J91" s="190">
        <v>0.02</v>
      </c>
      <c r="K91" s="190">
        <v>0.05</v>
      </c>
      <c r="L91" s="190"/>
      <c r="M91" s="190"/>
      <c r="N91" s="190"/>
      <c r="O91" s="190"/>
      <c r="P91" s="190"/>
      <c r="Q91" s="190">
        <v>0.03</v>
      </c>
      <c r="R91" s="190"/>
      <c r="S91" s="190"/>
      <c r="T91" s="190"/>
      <c r="U91" s="190"/>
      <c r="V91" s="190"/>
      <c r="W91" s="190"/>
      <c r="X91" s="190"/>
      <c r="Y91" s="190"/>
      <c r="Z91" s="190"/>
      <c r="AA91" s="190"/>
      <c r="AB91" s="190"/>
      <c r="AC91" s="190"/>
      <c r="AD91" s="190"/>
      <c r="AE91" s="190">
        <v>0.08</v>
      </c>
      <c r="AF91" s="190"/>
      <c r="AG91" s="190"/>
      <c r="AH91" s="190"/>
      <c r="AI91" s="190"/>
      <c r="AJ91" s="190"/>
      <c r="AK91" s="190"/>
      <c r="AL91" s="190"/>
      <c r="AM91" s="190"/>
      <c r="AN91" s="190">
        <v>0.02</v>
      </c>
      <c r="AO91" s="190"/>
      <c r="AP91" s="190"/>
      <c r="AQ91" s="190"/>
    </row>
    <row r="92" spans="1:43" ht="15" customHeight="1" x14ac:dyDescent="0.25">
      <c r="A92" s="190" t="s">
        <v>784</v>
      </c>
      <c r="B92" s="190">
        <v>1</v>
      </c>
      <c r="C92" s="191">
        <v>44642</v>
      </c>
      <c r="D92" s="192">
        <v>0.51666666666666672</v>
      </c>
      <c r="F92" s="190"/>
      <c r="G92" s="190"/>
      <c r="H92" s="190"/>
      <c r="I92" s="190"/>
      <c r="J92" s="190"/>
      <c r="K92" s="190">
        <v>0.03</v>
      </c>
      <c r="L92" s="190"/>
      <c r="M92" s="190"/>
      <c r="N92" s="190"/>
      <c r="O92" s="190"/>
      <c r="P92" s="190"/>
      <c r="Q92" s="190"/>
      <c r="R92" s="190"/>
      <c r="S92" s="190"/>
      <c r="T92" s="190"/>
      <c r="U92" s="190"/>
      <c r="V92" s="190"/>
      <c r="W92" s="190"/>
      <c r="X92" s="190"/>
      <c r="Y92" s="190"/>
      <c r="Z92" s="190"/>
      <c r="AA92" s="190"/>
      <c r="AB92" s="190"/>
      <c r="AC92" s="190"/>
      <c r="AD92" s="190"/>
      <c r="AE92" s="190">
        <v>0.21</v>
      </c>
      <c r="AF92" s="190">
        <v>0.02</v>
      </c>
      <c r="AG92" s="190"/>
      <c r="AH92" s="190"/>
      <c r="AI92" s="190"/>
      <c r="AJ92" s="190"/>
      <c r="AK92" s="190"/>
      <c r="AL92" s="190"/>
      <c r="AM92" s="190"/>
      <c r="AN92" s="190"/>
      <c r="AO92" s="190"/>
      <c r="AP92" s="190"/>
      <c r="AQ92" s="190"/>
    </row>
    <row r="93" spans="1:43" ht="15" customHeight="1" x14ac:dyDescent="0.25">
      <c r="A93" s="190" t="s">
        <v>784</v>
      </c>
      <c r="B93" s="190">
        <v>1</v>
      </c>
      <c r="C93" s="191">
        <v>44698</v>
      </c>
      <c r="D93" s="192">
        <v>0.47291666666666665</v>
      </c>
      <c r="F93" s="190"/>
      <c r="G93" s="190"/>
      <c r="H93" s="190"/>
      <c r="I93" s="190"/>
      <c r="J93" s="190"/>
      <c r="K93" s="190">
        <v>0.04</v>
      </c>
      <c r="L93" s="190"/>
      <c r="M93" s="190"/>
      <c r="N93" s="190"/>
      <c r="O93" s="190"/>
      <c r="P93" s="190"/>
      <c r="Q93" s="190"/>
      <c r="R93" s="190"/>
      <c r="S93" s="190"/>
      <c r="T93" s="190"/>
      <c r="U93" s="190"/>
      <c r="V93" s="190"/>
      <c r="W93" s="190"/>
      <c r="X93" s="190"/>
      <c r="Y93" s="190"/>
      <c r="Z93" s="190"/>
      <c r="AA93" s="190"/>
      <c r="AB93" s="190"/>
      <c r="AC93" s="190"/>
      <c r="AD93" s="190"/>
      <c r="AE93" s="190">
        <v>0.1</v>
      </c>
      <c r="AF93" s="190"/>
      <c r="AG93" s="190"/>
      <c r="AH93" s="190"/>
      <c r="AI93" s="190"/>
      <c r="AJ93" s="190"/>
      <c r="AK93" s="190"/>
      <c r="AL93" s="190"/>
      <c r="AM93" s="190"/>
      <c r="AN93" s="190"/>
      <c r="AO93" s="190"/>
      <c r="AP93" s="190"/>
      <c r="AQ93" s="190"/>
    </row>
    <row r="94" spans="1:43" ht="15" customHeight="1" x14ac:dyDescent="0.25">
      <c r="A94" s="190" t="s">
        <v>784</v>
      </c>
      <c r="B94" s="190">
        <v>1</v>
      </c>
      <c r="C94" s="191">
        <v>44733</v>
      </c>
      <c r="D94" s="192">
        <v>0.43611111111111112</v>
      </c>
      <c r="F94" s="190"/>
      <c r="G94" s="190"/>
      <c r="H94" s="190"/>
      <c r="I94" s="190"/>
      <c r="J94" s="190"/>
      <c r="K94" s="190">
        <v>0.05</v>
      </c>
      <c r="L94" s="190"/>
      <c r="M94" s="190"/>
      <c r="N94" s="190"/>
      <c r="O94" s="190"/>
      <c r="P94" s="190"/>
      <c r="Q94" s="190">
        <v>0.03</v>
      </c>
      <c r="R94" s="190"/>
      <c r="S94" s="190"/>
      <c r="T94" s="190"/>
      <c r="U94" s="190"/>
      <c r="V94" s="190"/>
      <c r="W94" s="190"/>
      <c r="X94" s="190"/>
      <c r="Y94" s="190"/>
      <c r="Z94" s="190"/>
      <c r="AA94" s="190"/>
      <c r="AB94" s="190"/>
      <c r="AC94" s="190"/>
      <c r="AD94" s="190"/>
      <c r="AE94" s="190">
        <v>7.0000000000000007E-2</v>
      </c>
      <c r="AF94" s="190"/>
      <c r="AG94" s="190"/>
      <c r="AH94" s="190"/>
      <c r="AI94" s="190"/>
      <c r="AJ94" s="190"/>
      <c r="AK94" s="190"/>
      <c r="AL94" s="190"/>
      <c r="AM94" s="190"/>
      <c r="AN94" s="190"/>
      <c r="AO94" s="190"/>
      <c r="AP94" s="190"/>
      <c r="AQ94" s="190"/>
    </row>
    <row r="95" spans="1:43" s="207" customFormat="1" x14ac:dyDescent="0.25">
      <c r="A95" s="194" t="str">
        <f>A94</f>
        <v>05018400 - La Charente à Montignac sur Charente</v>
      </c>
      <c r="B95" s="195"/>
      <c r="C95" s="196" t="s">
        <v>214</v>
      </c>
      <c r="D95" s="197"/>
      <c r="E95" s="198">
        <f>COUNTIF(F95:AQ95,"&gt;0")</f>
        <v>6</v>
      </c>
      <c r="F95" s="195">
        <f>COUNT(F91:F94)</f>
        <v>0</v>
      </c>
      <c r="G95" s="195">
        <f t="shared" ref="G95:AQ95" si="69">COUNT(G91:G94)</f>
        <v>0</v>
      </c>
      <c r="H95" s="195">
        <f t="shared" si="69"/>
        <v>0</v>
      </c>
      <c r="I95" s="195">
        <f t="shared" si="69"/>
        <v>0</v>
      </c>
      <c r="J95" s="195">
        <f t="shared" si="69"/>
        <v>1</v>
      </c>
      <c r="K95" s="195">
        <f t="shared" si="69"/>
        <v>4</v>
      </c>
      <c r="L95" s="195">
        <f t="shared" si="69"/>
        <v>0</v>
      </c>
      <c r="M95" s="195">
        <f t="shared" si="69"/>
        <v>0</v>
      </c>
      <c r="N95" s="195">
        <f t="shared" si="69"/>
        <v>0</v>
      </c>
      <c r="O95" s="195">
        <f t="shared" si="69"/>
        <v>0</v>
      </c>
      <c r="P95" s="195">
        <f t="shared" si="69"/>
        <v>0</v>
      </c>
      <c r="Q95" s="195">
        <f t="shared" si="69"/>
        <v>2</v>
      </c>
      <c r="R95" s="195">
        <f t="shared" si="69"/>
        <v>0</v>
      </c>
      <c r="S95" s="195">
        <f t="shared" si="69"/>
        <v>0</v>
      </c>
      <c r="T95" s="195">
        <f t="shared" si="69"/>
        <v>0</v>
      </c>
      <c r="U95" s="195">
        <f t="shared" si="69"/>
        <v>0</v>
      </c>
      <c r="V95" s="195">
        <f t="shared" si="69"/>
        <v>0</v>
      </c>
      <c r="W95" s="195">
        <f t="shared" si="69"/>
        <v>0</v>
      </c>
      <c r="X95" s="195">
        <f t="shared" si="69"/>
        <v>0</v>
      </c>
      <c r="Y95" s="195">
        <f t="shared" si="69"/>
        <v>0</v>
      </c>
      <c r="Z95" s="195">
        <f t="shared" si="69"/>
        <v>0</v>
      </c>
      <c r="AA95" s="195">
        <f t="shared" si="69"/>
        <v>0</v>
      </c>
      <c r="AB95" s="195">
        <f t="shared" si="69"/>
        <v>0</v>
      </c>
      <c r="AC95" s="195">
        <f t="shared" si="69"/>
        <v>0</v>
      </c>
      <c r="AD95" s="195">
        <f t="shared" si="69"/>
        <v>0</v>
      </c>
      <c r="AE95" s="195">
        <f t="shared" si="69"/>
        <v>4</v>
      </c>
      <c r="AF95" s="195">
        <f t="shared" si="69"/>
        <v>1</v>
      </c>
      <c r="AG95" s="195">
        <f t="shared" si="69"/>
        <v>0</v>
      </c>
      <c r="AH95" s="195">
        <f t="shared" si="69"/>
        <v>0</v>
      </c>
      <c r="AI95" s="195">
        <f t="shared" si="69"/>
        <v>0</v>
      </c>
      <c r="AJ95" s="195">
        <f t="shared" si="69"/>
        <v>0</v>
      </c>
      <c r="AK95" s="195">
        <f t="shared" si="69"/>
        <v>0</v>
      </c>
      <c r="AL95" s="195">
        <f t="shared" si="69"/>
        <v>0</v>
      </c>
      <c r="AM95" s="195">
        <f t="shared" si="69"/>
        <v>0</v>
      </c>
      <c r="AN95" s="195">
        <f t="shared" si="69"/>
        <v>1</v>
      </c>
      <c r="AO95" s="195">
        <f t="shared" si="69"/>
        <v>0</v>
      </c>
      <c r="AP95" s="195">
        <f t="shared" si="69"/>
        <v>0</v>
      </c>
      <c r="AQ95" s="195">
        <f t="shared" si="69"/>
        <v>0</v>
      </c>
    </row>
    <row r="96" spans="1:43" s="207" customFormat="1" x14ac:dyDescent="0.25">
      <c r="A96" s="194" t="str">
        <f>A95</f>
        <v>05018400 - La Charente à Montignac sur Charente</v>
      </c>
      <c r="B96" s="195"/>
      <c r="C96" s="196" t="s">
        <v>215</v>
      </c>
      <c r="D96" s="197"/>
      <c r="E96" s="198">
        <f>COUNTIF(F96:AQ96,"&gt;0")</f>
        <v>1</v>
      </c>
      <c r="F96" s="195">
        <f>COUNTIFS(F91:F94,"&gt;0,1")</f>
        <v>0</v>
      </c>
      <c r="G96" s="195">
        <f t="shared" ref="G96:AQ96" si="70">COUNTIFS(G91:G94,"&gt;0,1")</f>
        <v>0</v>
      </c>
      <c r="H96" s="195">
        <f t="shared" si="70"/>
        <v>0</v>
      </c>
      <c r="I96" s="195">
        <f t="shared" si="70"/>
        <v>0</v>
      </c>
      <c r="J96" s="195">
        <f t="shared" si="70"/>
        <v>0</v>
      </c>
      <c r="K96" s="195">
        <f t="shared" si="70"/>
        <v>0</v>
      </c>
      <c r="L96" s="195">
        <f t="shared" si="70"/>
        <v>0</v>
      </c>
      <c r="M96" s="195">
        <f t="shared" si="70"/>
        <v>0</v>
      </c>
      <c r="N96" s="195">
        <f t="shared" si="70"/>
        <v>0</v>
      </c>
      <c r="O96" s="195">
        <f t="shared" si="70"/>
        <v>0</v>
      </c>
      <c r="P96" s="195">
        <f t="shared" si="70"/>
        <v>0</v>
      </c>
      <c r="Q96" s="195">
        <f t="shared" si="70"/>
        <v>0</v>
      </c>
      <c r="R96" s="195">
        <f t="shared" si="70"/>
        <v>0</v>
      </c>
      <c r="S96" s="195">
        <f t="shared" si="70"/>
        <v>0</v>
      </c>
      <c r="T96" s="195">
        <f t="shared" si="70"/>
        <v>0</v>
      </c>
      <c r="U96" s="195">
        <f t="shared" si="70"/>
        <v>0</v>
      </c>
      <c r="V96" s="195">
        <f t="shared" si="70"/>
        <v>0</v>
      </c>
      <c r="W96" s="195">
        <f t="shared" si="70"/>
        <v>0</v>
      </c>
      <c r="X96" s="195">
        <f t="shared" si="70"/>
        <v>0</v>
      </c>
      <c r="Y96" s="195">
        <f t="shared" si="70"/>
        <v>0</v>
      </c>
      <c r="Z96" s="195">
        <f t="shared" si="70"/>
        <v>0</v>
      </c>
      <c r="AA96" s="195">
        <f t="shared" si="70"/>
        <v>0</v>
      </c>
      <c r="AB96" s="195">
        <f t="shared" si="70"/>
        <v>0</v>
      </c>
      <c r="AC96" s="195">
        <f t="shared" si="70"/>
        <v>0</v>
      </c>
      <c r="AD96" s="195">
        <f t="shared" si="70"/>
        <v>0</v>
      </c>
      <c r="AE96" s="195">
        <f t="shared" si="70"/>
        <v>1</v>
      </c>
      <c r="AF96" s="195">
        <f t="shared" si="70"/>
        <v>0</v>
      </c>
      <c r="AG96" s="195">
        <f t="shared" si="70"/>
        <v>0</v>
      </c>
      <c r="AH96" s="195">
        <f t="shared" si="70"/>
        <v>0</v>
      </c>
      <c r="AI96" s="195">
        <f t="shared" si="70"/>
        <v>0</v>
      </c>
      <c r="AJ96" s="195">
        <f t="shared" si="70"/>
        <v>0</v>
      </c>
      <c r="AK96" s="195">
        <f t="shared" si="70"/>
        <v>0</v>
      </c>
      <c r="AL96" s="195">
        <f t="shared" si="70"/>
        <v>0</v>
      </c>
      <c r="AM96" s="195">
        <f t="shared" si="70"/>
        <v>0</v>
      </c>
      <c r="AN96" s="195">
        <f t="shared" si="70"/>
        <v>0</v>
      </c>
      <c r="AO96" s="195">
        <f t="shared" si="70"/>
        <v>0</v>
      </c>
      <c r="AP96" s="195">
        <f t="shared" si="70"/>
        <v>0</v>
      </c>
      <c r="AQ96" s="195">
        <f t="shared" si="70"/>
        <v>0</v>
      </c>
    </row>
    <row r="97" spans="1:43" s="207" customFormat="1" ht="15.75" thickBot="1" x14ac:dyDescent="0.3">
      <c r="A97" s="200" t="str">
        <f>A96</f>
        <v>05018400 - La Charente à Montignac sur Charente</v>
      </c>
      <c r="B97" s="201"/>
      <c r="C97" s="201" t="s">
        <v>216</v>
      </c>
      <c r="D97" s="201"/>
      <c r="E97" s="202">
        <f>MAX(F97:AQ97)</f>
        <v>0.21</v>
      </c>
      <c r="F97" s="201">
        <f>MAX(F91:F94)</f>
        <v>0</v>
      </c>
      <c r="G97" s="201">
        <f t="shared" ref="G97:AQ97" si="71">MAX(G91:G94)</f>
        <v>0</v>
      </c>
      <c r="H97" s="201">
        <f t="shared" si="71"/>
        <v>0</v>
      </c>
      <c r="I97" s="201">
        <f t="shared" si="71"/>
        <v>0</v>
      </c>
      <c r="J97" s="201">
        <f t="shared" si="71"/>
        <v>0.02</v>
      </c>
      <c r="K97" s="201">
        <f t="shared" si="71"/>
        <v>0.05</v>
      </c>
      <c r="L97" s="201">
        <f t="shared" si="71"/>
        <v>0</v>
      </c>
      <c r="M97" s="201">
        <f t="shared" si="71"/>
        <v>0</v>
      </c>
      <c r="N97" s="201">
        <f t="shared" si="71"/>
        <v>0</v>
      </c>
      <c r="O97" s="201">
        <f t="shared" si="71"/>
        <v>0</v>
      </c>
      <c r="P97" s="201">
        <f t="shared" si="71"/>
        <v>0</v>
      </c>
      <c r="Q97" s="201">
        <f t="shared" si="71"/>
        <v>0.03</v>
      </c>
      <c r="R97" s="201">
        <f t="shared" si="71"/>
        <v>0</v>
      </c>
      <c r="S97" s="201">
        <f t="shared" si="71"/>
        <v>0</v>
      </c>
      <c r="T97" s="201">
        <f t="shared" si="71"/>
        <v>0</v>
      </c>
      <c r="U97" s="201">
        <f t="shared" si="71"/>
        <v>0</v>
      </c>
      <c r="V97" s="201">
        <f t="shared" si="71"/>
        <v>0</v>
      </c>
      <c r="W97" s="201">
        <f t="shared" si="71"/>
        <v>0</v>
      </c>
      <c r="X97" s="201">
        <f t="shared" si="71"/>
        <v>0</v>
      </c>
      <c r="Y97" s="201">
        <f t="shared" si="71"/>
        <v>0</v>
      </c>
      <c r="Z97" s="201">
        <f t="shared" si="71"/>
        <v>0</v>
      </c>
      <c r="AA97" s="201">
        <f t="shared" si="71"/>
        <v>0</v>
      </c>
      <c r="AB97" s="201">
        <f t="shared" si="71"/>
        <v>0</v>
      </c>
      <c r="AC97" s="201">
        <f t="shared" si="71"/>
        <v>0</v>
      </c>
      <c r="AD97" s="201">
        <f t="shared" si="71"/>
        <v>0</v>
      </c>
      <c r="AE97" s="201">
        <f t="shared" si="71"/>
        <v>0.21</v>
      </c>
      <c r="AF97" s="201">
        <f t="shared" si="71"/>
        <v>0.02</v>
      </c>
      <c r="AG97" s="201">
        <f t="shared" si="71"/>
        <v>0</v>
      </c>
      <c r="AH97" s="201">
        <f t="shared" si="71"/>
        <v>0</v>
      </c>
      <c r="AI97" s="201">
        <f t="shared" si="71"/>
        <v>0</v>
      </c>
      <c r="AJ97" s="201">
        <f t="shared" si="71"/>
        <v>0</v>
      </c>
      <c r="AK97" s="201">
        <f t="shared" si="71"/>
        <v>0</v>
      </c>
      <c r="AL97" s="201">
        <f t="shared" si="71"/>
        <v>0</v>
      </c>
      <c r="AM97" s="201">
        <f t="shared" si="71"/>
        <v>0</v>
      </c>
      <c r="AN97" s="201">
        <f t="shared" si="71"/>
        <v>0.02</v>
      </c>
      <c r="AO97" s="201">
        <f t="shared" si="71"/>
        <v>0</v>
      </c>
      <c r="AP97" s="201">
        <f t="shared" si="71"/>
        <v>0</v>
      </c>
      <c r="AQ97" s="201">
        <f t="shared" si="71"/>
        <v>0</v>
      </c>
    </row>
    <row r="98" spans="1:43" x14ac:dyDescent="0.25">
      <c r="A98" s="190" t="s">
        <v>785</v>
      </c>
      <c r="B98" s="190">
        <v>1</v>
      </c>
      <c r="C98" s="191">
        <v>44890</v>
      </c>
      <c r="D98" s="192">
        <v>0.48402777777777778</v>
      </c>
      <c r="F98" s="190">
        <v>0.03</v>
      </c>
      <c r="G98" s="190">
        <v>0.04</v>
      </c>
      <c r="H98" s="190"/>
      <c r="I98" s="190">
        <v>0.05</v>
      </c>
      <c r="J98" s="190">
        <v>7.0000000000000007E-2</v>
      </c>
      <c r="K98" s="190">
        <v>0.04</v>
      </c>
      <c r="L98" s="190"/>
      <c r="M98" s="190"/>
      <c r="N98" s="190"/>
      <c r="O98" s="190"/>
      <c r="P98" s="190"/>
      <c r="Q98" s="190">
        <v>0.02</v>
      </c>
      <c r="R98" s="190"/>
      <c r="S98" s="190"/>
      <c r="T98" s="190"/>
      <c r="U98" s="190"/>
      <c r="V98" s="190"/>
      <c r="W98" s="190"/>
      <c r="X98" s="190"/>
      <c r="Y98" s="190"/>
      <c r="Z98" s="190"/>
      <c r="AA98" s="190"/>
      <c r="AB98" s="190">
        <v>0.05</v>
      </c>
      <c r="AC98" s="190"/>
      <c r="AD98" s="190">
        <v>0.02</v>
      </c>
      <c r="AE98" s="190">
        <v>0.31</v>
      </c>
      <c r="AF98" s="190">
        <v>0.12</v>
      </c>
      <c r="AG98" s="190"/>
      <c r="AH98" s="190"/>
      <c r="AI98" s="190"/>
      <c r="AJ98" s="190"/>
      <c r="AK98" s="190"/>
      <c r="AL98" s="190"/>
      <c r="AM98" s="190"/>
      <c r="AN98" s="190">
        <v>0.02</v>
      </c>
      <c r="AO98" s="190"/>
      <c r="AP98" s="190"/>
      <c r="AQ98" s="190"/>
    </row>
    <row r="99" spans="1:43" x14ac:dyDescent="0.25">
      <c r="A99" s="190" t="s">
        <v>785</v>
      </c>
      <c r="B99" s="190">
        <v>1</v>
      </c>
      <c r="C99" s="191">
        <v>44645</v>
      </c>
      <c r="D99" s="192">
        <v>0.44930555555555557</v>
      </c>
      <c r="F99" s="190"/>
      <c r="G99" s="190"/>
      <c r="H99" s="190"/>
      <c r="I99" s="190"/>
      <c r="J99" s="190"/>
      <c r="K99" s="190">
        <v>0.04</v>
      </c>
      <c r="L99" s="190">
        <v>0.03</v>
      </c>
      <c r="M99" s="190"/>
      <c r="N99" s="190"/>
      <c r="O99" s="190"/>
      <c r="P99" s="190"/>
      <c r="Q99" s="190"/>
      <c r="R99" s="190"/>
      <c r="S99" s="190"/>
      <c r="T99" s="190"/>
      <c r="U99" s="190"/>
      <c r="V99" s="190"/>
      <c r="W99" s="190"/>
      <c r="X99" s="190"/>
      <c r="Y99" s="190"/>
      <c r="Z99" s="190"/>
      <c r="AA99" s="190"/>
      <c r="AB99" s="190"/>
      <c r="AC99" s="190"/>
      <c r="AD99" s="190">
        <v>0.02</v>
      </c>
      <c r="AE99" s="190">
        <v>0.21</v>
      </c>
      <c r="AF99" s="190"/>
      <c r="AG99" s="190"/>
      <c r="AH99" s="190"/>
      <c r="AI99" s="190"/>
      <c r="AJ99" s="190"/>
      <c r="AK99" s="190"/>
      <c r="AL99" s="190"/>
      <c r="AM99" s="190"/>
      <c r="AN99" s="190"/>
      <c r="AO99" s="190"/>
      <c r="AP99" s="190"/>
      <c r="AQ99" s="190"/>
    </row>
    <row r="100" spans="1:43" x14ac:dyDescent="0.25">
      <c r="A100" s="190" t="s">
        <v>785</v>
      </c>
      <c r="B100" s="190">
        <v>1</v>
      </c>
      <c r="C100" s="191">
        <v>44701</v>
      </c>
      <c r="D100" s="192">
        <v>0.49305555555555558</v>
      </c>
      <c r="F100" s="190"/>
      <c r="G100" s="190"/>
      <c r="H100" s="190"/>
      <c r="I100" s="190"/>
      <c r="J100" s="190"/>
      <c r="K100" s="190">
        <v>0.06</v>
      </c>
      <c r="L100" s="190">
        <v>0.02</v>
      </c>
      <c r="M100" s="190"/>
      <c r="N100" s="190"/>
      <c r="O100" s="190"/>
      <c r="P100" s="190"/>
      <c r="Q100" s="190"/>
      <c r="R100" s="190"/>
      <c r="S100" s="190"/>
      <c r="T100" s="190"/>
      <c r="U100" s="190"/>
      <c r="V100" s="190"/>
      <c r="W100" s="190"/>
      <c r="X100" s="190"/>
      <c r="Y100" s="190"/>
      <c r="Z100" s="190"/>
      <c r="AA100" s="190"/>
      <c r="AB100" s="190"/>
      <c r="AC100" s="190"/>
      <c r="AD100" s="190">
        <v>0.02</v>
      </c>
      <c r="AE100" s="190">
        <v>0.09</v>
      </c>
      <c r="AF100" s="190"/>
      <c r="AG100" s="190"/>
      <c r="AH100" s="190"/>
      <c r="AI100" s="190"/>
      <c r="AJ100" s="190"/>
      <c r="AK100" s="190"/>
      <c r="AL100" s="190"/>
      <c r="AM100" s="190"/>
      <c r="AN100" s="190"/>
      <c r="AO100" s="190"/>
      <c r="AP100" s="190"/>
      <c r="AQ100" s="190"/>
    </row>
    <row r="101" spans="1:43" x14ac:dyDescent="0.25">
      <c r="A101" s="190" t="s">
        <v>785</v>
      </c>
      <c r="B101" s="190">
        <v>1</v>
      </c>
      <c r="C101" s="191">
        <v>44735</v>
      </c>
      <c r="D101" s="192">
        <v>0.34722222222222227</v>
      </c>
      <c r="F101" s="190"/>
      <c r="G101" s="190"/>
      <c r="H101" s="190"/>
      <c r="I101" s="190"/>
      <c r="J101" s="190"/>
      <c r="K101" s="190">
        <v>0.05</v>
      </c>
      <c r="L101" s="190">
        <v>0.02</v>
      </c>
      <c r="M101" s="190"/>
      <c r="N101" s="190"/>
      <c r="O101" s="190"/>
      <c r="P101" s="190"/>
      <c r="Q101" s="190">
        <v>0.02</v>
      </c>
      <c r="R101" s="190"/>
      <c r="S101" s="190"/>
      <c r="T101" s="190"/>
      <c r="U101" s="190"/>
      <c r="V101" s="190"/>
      <c r="W101" s="190"/>
      <c r="X101" s="190"/>
      <c r="Y101" s="190"/>
      <c r="Z101" s="190"/>
      <c r="AA101" s="190"/>
      <c r="AB101" s="190"/>
      <c r="AC101" s="190"/>
      <c r="AD101" s="190">
        <v>0.03</v>
      </c>
      <c r="AE101" s="190">
        <v>0.06</v>
      </c>
      <c r="AF101" s="190"/>
      <c r="AG101" s="190"/>
      <c r="AH101" s="190"/>
      <c r="AI101" s="190"/>
      <c r="AJ101" s="190"/>
      <c r="AK101" s="190"/>
      <c r="AL101" s="190"/>
      <c r="AM101" s="190"/>
      <c r="AN101" s="190"/>
      <c r="AO101" s="190"/>
      <c r="AP101" s="190"/>
      <c r="AQ101" s="190"/>
    </row>
    <row r="102" spans="1:43" s="207" customFormat="1" x14ac:dyDescent="0.25">
      <c r="A102" s="194" t="str">
        <f>A101</f>
        <v>05019000 - La Charente à Luxé</v>
      </c>
      <c r="B102" s="195"/>
      <c r="C102" s="196" t="s">
        <v>214</v>
      </c>
      <c r="D102" s="197"/>
      <c r="E102" s="198">
        <f>COUNTIF(F102:AQ102,"&gt;0")</f>
        <v>12</v>
      </c>
      <c r="F102" s="195">
        <f>COUNT(F98:F101)</f>
        <v>1</v>
      </c>
      <c r="G102" s="195">
        <f t="shared" ref="G102:AQ102" si="72">COUNT(G98:G101)</f>
        <v>1</v>
      </c>
      <c r="H102" s="195">
        <f t="shared" si="72"/>
        <v>0</v>
      </c>
      <c r="I102" s="195">
        <f t="shared" si="72"/>
        <v>1</v>
      </c>
      <c r="J102" s="195">
        <f t="shared" si="72"/>
        <v>1</v>
      </c>
      <c r="K102" s="195">
        <f t="shared" si="72"/>
        <v>4</v>
      </c>
      <c r="L102" s="195">
        <f t="shared" si="72"/>
        <v>3</v>
      </c>
      <c r="M102" s="195">
        <f t="shared" si="72"/>
        <v>0</v>
      </c>
      <c r="N102" s="195">
        <f t="shared" si="72"/>
        <v>0</v>
      </c>
      <c r="O102" s="195">
        <f t="shared" si="72"/>
        <v>0</v>
      </c>
      <c r="P102" s="195">
        <f t="shared" si="72"/>
        <v>0</v>
      </c>
      <c r="Q102" s="195">
        <f t="shared" si="72"/>
        <v>2</v>
      </c>
      <c r="R102" s="195">
        <f t="shared" si="72"/>
        <v>0</v>
      </c>
      <c r="S102" s="195">
        <f t="shared" si="72"/>
        <v>0</v>
      </c>
      <c r="T102" s="195">
        <f t="shared" si="72"/>
        <v>0</v>
      </c>
      <c r="U102" s="195">
        <f t="shared" si="72"/>
        <v>0</v>
      </c>
      <c r="V102" s="195">
        <f t="shared" si="72"/>
        <v>0</v>
      </c>
      <c r="W102" s="195">
        <f t="shared" si="72"/>
        <v>0</v>
      </c>
      <c r="X102" s="195">
        <f t="shared" si="72"/>
        <v>0</v>
      </c>
      <c r="Y102" s="195">
        <f t="shared" si="72"/>
        <v>0</v>
      </c>
      <c r="Z102" s="195">
        <f t="shared" si="72"/>
        <v>0</v>
      </c>
      <c r="AA102" s="195">
        <f t="shared" si="72"/>
        <v>0</v>
      </c>
      <c r="AB102" s="195">
        <f t="shared" si="72"/>
        <v>1</v>
      </c>
      <c r="AC102" s="195">
        <f t="shared" si="72"/>
        <v>0</v>
      </c>
      <c r="AD102" s="195">
        <f t="shared" si="72"/>
        <v>4</v>
      </c>
      <c r="AE102" s="195">
        <f t="shared" si="72"/>
        <v>4</v>
      </c>
      <c r="AF102" s="195">
        <f t="shared" si="72"/>
        <v>1</v>
      </c>
      <c r="AG102" s="195">
        <f t="shared" si="72"/>
        <v>0</v>
      </c>
      <c r="AH102" s="195">
        <f t="shared" si="72"/>
        <v>0</v>
      </c>
      <c r="AI102" s="195">
        <f t="shared" si="72"/>
        <v>0</v>
      </c>
      <c r="AJ102" s="195">
        <f t="shared" si="72"/>
        <v>0</v>
      </c>
      <c r="AK102" s="195">
        <f t="shared" si="72"/>
        <v>0</v>
      </c>
      <c r="AL102" s="195">
        <f t="shared" si="72"/>
        <v>0</v>
      </c>
      <c r="AM102" s="195">
        <f t="shared" si="72"/>
        <v>0</v>
      </c>
      <c r="AN102" s="195">
        <f t="shared" si="72"/>
        <v>1</v>
      </c>
      <c r="AO102" s="195">
        <f t="shared" si="72"/>
        <v>0</v>
      </c>
      <c r="AP102" s="195">
        <f t="shared" si="72"/>
        <v>0</v>
      </c>
      <c r="AQ102" s="195">
        <f t="shared" si="72"/>
        <v>0</v>
      </c>
    </row>
    <row r="103" spans="1:43" s="207" customFormat="1" x14ac:dyDescent="0.25">
      <c r="A103" s="194" t="str">
        <f>A102</f>
        <v>05019000 - La Charente à Luxé</v>
      </c>
      <c r="B103" s="195"/>
      <c r="C103" s="196" t="s">
        <v>215</v>
      </c>
      <c r="D103" s="197"/>
      <c r="E103" s="198">
        <f>COUNTIF(F103:AQ103,"&gt;0")</f>
        <v>2</v>
      </c>
      <c r="F103" s="195">
        <f>COUNTIFS(F98:F101,"&gt;0,1")</f>
        <v>0</v>
      </c>
      <c r="G103" s="195">
        <f t="shared" ref="G103:AQ103" si="73">COUNTIFS(G98:G101,"&gt;0,1")</f>
        <v>0</v>
      </c>
      <c r="H103" s="195">
        <f t="shared" si="73"/>
        <v>0</v>
      </c>
      <c r="I103" s="195">
        <f t="shared" si="73"/>
        <v>0</v>
      </c>
      <c r="J103" s="195">
        <f t="shared" si="73"/>
        <v>0</v>
      </c>
      <c r="K103" s="195">
        <f t="shared" si="73"/>
        <v>0</v>
      </c>
      <c r="L103" s="195">
        <f t="shared" si="73"/>
        <v>0</v>
      </c>
      <c r="M103" s="195">
        <f t="shared" si="73"/>
        <v>0</v>
      </c>
      <c r="N103" s="195">
        <f t="shared" si="73"/>
        <v>0</v>
      </c>
      <c r="O103" s="195">
        <f t="shared" si="73"/>
        <v>0</v>
      </c>
      <c r="P103" s="195">
        <f t="shared" si="73"/>
        <v>0</v>
      </c>
      <c r="Q103" s="195">
        <f t="shared" si="73"/>
        <v>0</v>
      </c>
      <c r="R103" s="195">
        <f t="shared" si="73"/>
        <v>0</v>
      </c>
      <c r="S103" s="195">
        <f t="shared" si="73"/>
        <v>0</v>
      </c>
      <c r="T103" s="195">
        <f t="shared" si="73"/>
        <v>0</v>
      </c>
      <c r="U103" s="195">
        <f t="shared" si="73"/>
        <v>0</v>
      </c>
      <c r="V103" s="195">
        <f t="shared" si="73"/>
        <v>0</v>
      </c>
      <c r="W103" s="195">
        <f t="shared" si="73"/>
        <v>0</v>
      </c>
      <c r="X103" s="195">
        <f t="shared" si="73"/>
        <v>0</v>
      </c>
      <c r="Y103" s="195">
        <f t="shared" si="73"/>
        <v>0</v>
      </c>
      <c r="Z103" s="195">
        <f t="shared" si="73"/>
        <v>0</v>
      </c>
      <c r="AA103" s="195">
        <f t="shared" si="73"/>
        <v>0</v>
      </c>
      <c r="AB103" s="195">
        <f t="shared" si="73"/>
        <v>0</v>
      </c>
      <c r="AC103" s="195">
        <f t="shared" si="73"/>
        <v>0</v>
      </c>
      <c r="AD103" s="195">
        <f t="shared" si="73"/>
        <v>0</v>
      </c>
      <c r="AE103" s="195">
        <f t="shared" si="73"/>
        <v>2</v>
      </c>
      <c r="AF103" s="195">
        <f t="shared" si="73"/>
        <v>1</v>
      </c>
      <c r="AG103" s="195">
        <f t="shared" si="73"/>
        <v>0</v>
      </c>
      <c r="AH103" s="195">
        <f t="shared" si="73"/>
        <v>0</v>
      </c>
      <c r="AI103" s="195">
        <f t="shared" si="73"/>
        <v>0</v>
      </c>
      <c r="AJ103" s="195">
        <f t="shared" si="73"/>
        <v>0</v>
      </c>
      <c r="AK103" s="195">
        <f t="shared" si="73"/>
        <v>0</v>
      </c>
      <c r="AL103" s="195">
        <f t="shared" si="73"/>
        <v>0</v>
      </c>
      <c r="AM103" s="195">
        <f t="shared" si="73"/>
        <v>0</v>
      </c>
      <c r="AN103" s="195">
        <f t="shared" si="73"/>
        <v>0</v>
      </c>
      <c r="AO103" s="195">
        <f t="shared" si="73"/>
        <v>0</v>
      </c>
      <c r="AP103" s="195">
        <f t="shared" si="73"/>
        <v>0</v>
      </c>
      <c r="AQ103" s="195">
        <f t="shared" si="73"/>
        <v>0</v>
      </c>
    </row>
    <row r="104" spans="1:43" s="207" customFormat="1" ht="15.75" thickBot="1" x14ac:dyDescent="0.3">
      <c r="A104" s="200" t="str">
        <f>A103</f>
        <v>05019000 - La Charente à Luxé</v>
      </c>
      <c r="B104" s="201"/>
      <c r="C104" s="201" t="s">
        <v>216</v>
      </c>
      <c r="D104" s="201"/>
      <c r="E104" s="202">
        <f>MAX(F104:AQ104)</f>
        <v>0.31</v>
      </c>
      <c r="F104" s="201">
        <f>MAX(F98:F101)</f>
        <v>0.03</v>
      </c>
      <c r="G104" s="201">
        <f t="shared" ref="G104:AQ104" si="74">MAX(G98:G101)</f>
        <v>0.04</v>
      </c>
      <c r="H104" s="201">
        <f t="shared" si="74"/>
        <v>0</v>
      </c>
      <c r="I104" s="201">
        <f t="shared" si="74"/>
        <v>0.05</v>
      </c>
      <c r="J104" s="201">
        <f t="shared" si="74"/>
        <v>7.0000000000000007E-2</v>
      </c>
      <c r="K104" s="201">
        <f t="shared" si="74"/>
        <v>0.06</v>
      </c>
      <c r="L104" s="201">
        <f t="shared" si="74"/>
        <v>0.03</v>
      </c>
      <c r="M104" s="201">
        <f t="shared" si="74"/>
        <v>0</v>
      </c>
      <c r="N104" s="201">
        <f t="shared" si="74"/>
        <v>0</v>
      </c>
      <c r="O104" s="201">
        <f t="shared" si="74"/>
        <v>0</v>
      </c>
      <c r="P104" s="201">
        <f t="shared" si="74"/>
        <v>0</v>
      </c>
      <c r="Q104" s="201">
        <f t="shared" si="74"/>
        <v>0.02</v>
      </c>
      <c r="R104" s="201">
        <f t="shared" si="74"/>
        <v>0</v>
      </c>
      <c r="S104" s="201">
        <f t="shared" si="74"/>
        <v>0</v>
      </c>
      <c r="T104" s="201">
        <f t="shared" si="74"/>
        <v>0</v>
      </c>
      <c r="U104" s="201">
        <f t="shared" si="74"/>
        <v>0</v>
      </c>
      <c r="V104" s="201">
        <f t="shared" si="74"/>
        <v>0</v>
      </c>
      <c r="W104" s="201">
        <f t="shared" si="74"/>
        <v>0</v>
      </c>
      <c r="X104" s="201">
        <f t="shared" si="74"/>
        <v>0</v>
      </c>
      <c r="Y104" s="201">
        <f t="shared" si="74"/>
        <v>0</v>
      </c>
      <c r="Z104" s="201">
        <f t="shared" si="74"/>
        <v>0</v>
      </c>
      <c r="AA104" s="201">
        <f t="shared" si="74"/>
        <v>0</v>
      </c>
      <c r="AB104" s="201">
        <f t="shared" si="74"/>
        <v>0.05</v>
      </c>
      <c r="AC104" s="201">
        <f t="shared" si="74"/>
        <v>0</v>
      </c>
      <c r="AD104" s="201">
        <f t="shared" si="74"/>
        <v>0.03</v>
      </c>
      <c r="AE104" s="201">
        <f t="shared" si="74"/>
        <v>0.31</v>
      </c>
      <c r="AF104" s="201">
        <f t="shared" si="74"/>
        <v>0.12</v>
      </c>
      <c r="AG104" s="201">
        <f t="shared" si="74"/>
        <v>0</v>
      </c>
      <c r="AH104" s="201">
        <f t="shared" si="74"/>
        <v>0</v>
      </c>
      <c r="AI104" s="201">
        <f t="shared" si="74"/>
        <v>0</v>
      </c>
      <c r="AJ104" s="201">
        <f t="shared" si="74"/>
        <v>0</v>
      </c>
      <c r="AK104" s="201">
        <f t="shared" si="74"/>
        <v>0</v>
      </c>
      <c r="AL104" s="201">
        <f t="shared" si="74"/>
        <v>0</v>
      </c>
      <c r="AM104" s="201">
        <f t="shared" si="74"/>
        <v>0</v>
      </c>
      <c r="AN104" s="201">
        <f t="shared" si="74"/>
        <v>0.02</v>
      </c>
      <c r="AO104" s="201">
        <f t="shared" si="74"/>
        <v>0</v>
      </c>
      <c r="AP104" s="201">
        <f t="shared" si="74"/>
        <v>0</v>
      </c>
      <c r="AQ104" s="201">
        <f t="shared" si="74"/>
        <v>0</v>
      </c>
    </row>
    <row r="105" spans="1:43" x14ac:dyDescent="0.25">
      <c r="A105" s="190" t="s">
        <v>786</v>
      </c>
      <c r="B105" s="190">
        <v>3</v>
      </c>
      <c r="C105" s="191">
        <v>44889</v>
      </c>
      <c r="D105" s="192">
        <v>0.49722222222222223</v>
      </c>
      <c r="E105" s="186"/>
      <c r="F105" s="190">
        <v>0.02</v>
      </c>
      <c r="G105" s="190">
        <v>0.03</v>
      </c>
      <c r="H105" s="190"/>
      <c r="I105" s="190">
        <v>0.04</v>
      </c>
      <c r="J105" s="190">
        <v>0.06</v>
      </c>
      <c r="K105" s="190">
        <v>0.06</v>
      </c>
      <c r="L105" s="190"/>
      <c r="M105" s="190"/>
      <c r="N105" s="190"/>
      <c r="O105" s="190"/>
      <c r="P105" s="190"/>
      <c r="Q105" s="190"/>
      <c r="R105" s="190"/>
      <c r="S105" s="190"/>
      <c r="T105" s="190"/>
      <c r="U105" s="190"/>
      <c r="V105" s="190"/>
      <c r="W105" s="190"/>
      <c r="X105" s="190"/>
      <c r="Y105" s="190"/>
      <c r="Z105" s="190"/>
      <c r="AA105" s="190"/>
      <c r="AB105" s="190">
        <v>0.05</v>
      </c>
      <c r="AC105" s="190"/>
      <c r="AD105" s="190"/>
      <c r="AE105" s="190">
        <v>0.19</v>
      </c>
      <c r="AF105" s="190">
        <v>0.06</v>
      </c>
      <c r="AG105" s="190"/>
      <c r="AH105" s="190"/>
      <c r="AI105" s="190"/>
      <c r="AJ105" s="190"/>
      <c r="AK105" s="190"/>
      <c r="AL105" s="190"/>
      <c r="AM105" s="190">
        <v>7.5999999999999998E-2</v>
      </c>
      <c r="AN105" s="190"/>
      <c r="AO105" s="190"/>
      <c r="AP105" s="190"/>
      <c r="AQ105" s="190"/>
    </row>
    <row r="106" spans="1:43" x14ac:dyDescent="0.25">
      <c r="A106" s="190" t="s">
        <v>786</v>
      </c>
      <c r="B106" s="190">
        <v>3</v>
      </c>
      <c r="C106" s="191">
        <v>44735</v>
      </c>
      <c r="D106" s="192">
        <v>0.47569444444444442</v>
      </c>
      <c r="E106" s="186"/>
      <c r="F106" s="190"/>
      <c r="G106" s="190"/>
      <c r="H106" s="190">
        <v>3.5999999999999997E-2</v>
      </c>
      <c r="I106" s="190"/>
      <c r="J106" s="190"/>
      <c r="K106" s="190">
        <v>0.2</v>
      </c>
      <c r="L106" s="190"/>
      <c r="M106" s="190">
        <v>1.9E-2</v>
      </c>
      <c r="N106" s="190"/>
      <c r="O106" s="190"/>
      <c r="P106" s="190"/>
      <c r="Q106" s="190"/>
      <c r="R106" s="190"/>
      <c r="S106" s="190">
        <v>0.219</v>
      </c>
      <c r="T106" s="190">
        <v>0.05</v>
      </c>
      <c r="U106" s="190"/>
      <c r="V106" s="190">
        <v>0.23</v>
      </c>
      <c r="W106" s="190"/>
      <c r="X106" s="190"/>
      <c r="Y106" s="190">
        <v>0.09</v>
      </c>
      <c r="Z106" s="190">
        <v>1.2E-2</v>
      </c>
      <c r="AA106" s="190"/>
      <c r="AB106" s="190"/>
      <c r="AC106" s="190"/>
      <c r="AD106" s="190">
        <v>0.17</v>
      </c>
      <c r="AE106" s="190">
        <v>7.0000000000000007E-2</v>
      </c>
      <c r="AF106" s="190">
        <v>0.05</v>
      </c>
      <c r="AG106" s="190"/>
      <c r="AH106" s="190"/>
      <c r="AI106" s="190"/>
      <c r="AJ106" s="190"/>
      <c r="AK106" s="190">
        <v>1.4E-2</v>
      </c>
      <c r="AL106" s="190"/>
      <c r="AM106" s="190"/>
      <c r="AN106" s="190"/>
      <c r="AO106" s="190"/>
      <c r="AP106" s="190"/>
      <c r="AQ106" s="190"/>
    </row>
    <row r="107" spans="1:43" x14ac:dyDescent="0.25">
      <c r="A107" s="190" t="s">
        <v>786</v>
      </c>
      <c r="B107" s="190">
        <v>3</v>
      </c>
      <c r="C107" s="191">
        <v>44644</v>
      </c>
      <c r="D107" s="192">
        <v>0.52083333333333337</v>
      </c>
      <c r="E107" s="186"/>
      <c r="F107" s="190"/>
      <c r="G107" s="190"/>
      <c r="H107" s="190"/>
      <c r="I107" s="190"/>
      <c r="J107" s="190">
        <v>0.02</v>
      </c>
      <c r="K107" s="190">
        <v>0.04</v>
      </c>
      <c r="L107" s="190"/>
      <c r="M107" s="190"/>
      <c r="N107" s="190"/>
      <c r="O107" s="190"/>
      <c r="P107" s="190"/>
      <c r="Q107" s="190"/>
      <c r="R107" s="190"/>
      <c r="S107" s="190"/>
      <c r="T107" s="190"/>
      <c r="U107" s="190"/>
      <c r="V107" s="190"/>
      <c r="W107" s="190"/>
      <c r="X107" s="190"/>
      <c r="Y107" s="190"/>
      <c r="Z107" s="190"/>
      <c r="AA107" s="190"/>
      <c r="AB107" s="190"/>
      <c r="AC107" s="190"/>
      <c r="AD107" s="190"/>
      <c r="AE107" s="190">
        <v>0.14000000000000001</v>
      </c>
      <c r="AF107" s="190"/>
      <c r="AG107" s="190"/>
      <c r="AH107" s="190"/>
      <c r="AI107" s="190"/>
      <c r="AJ107" s="190"/>
      <c r="AK107" s="190"/>
      <c r="AL107" s="190"/>
      <c r="AM107" s="190"/>
      <c r="AN107" s="190"/>
      <c r="AO107" s="190"/>
      <c r="AP107" s="190"/>
      <c r="AQ107" s="190"/>
    </row>
    <row r="108" spans="1:43" x14ac:dyDescent="0.25">
      <c r="A108" s="190" t="s">
        <v>786</v>
      </c>
      <c r="B108" s="190">
        <v>3</v>
      </c>
      <c r="C108" s="191">
        <v>44700</v>
      </c>
      <c r="D108" s="192">
        <v>0.48958333333333331</v>
      </c>
      <c r="E108" s="186"/>
      <c r="F108" s="190"/>
      <c r="G108" s="190"/>
      <c r="H108" s="190"/>
      <c r="I108" s="190"/>
      <c r="J108" s="190"/>
      <c r="K108" s="190">
        <v>0.14000000000000001</v>
      </c>
      <c r="L108" s="190"/>
      <c r="M108" s="190"/>
      <c r="N108" s="190"/>
      <c r="O108" s="190"/>
      <c r="P108" s="190"/>
      <c r="Q108" s="190"/>
      <c r="R108" s="190"/>
      <c r="S108" s="190"/>
      <c r="T108" s="190"/>
      <c r="U108" s="190"/>
      <c r="V108" s="190"/>
      <c r="W108" s="190"/>
      <c r="X108" s="190"/>
      <c r="Y108" s="190"/>
      <c r="Z108" s="190"/>
      <c r="AA108" s="190"/>
      <c r="AB108" s="190"/>
      <c r="AC108" s="190"/>
      <c r="AD108" s="190"/>
      <c r="AE108" s="190">
        <v>0.1</v>
      </c>
      <c r="AF108" s="190"/>
      <c r="AG108" s="190"/>
      <c r="AH108" s="190"/>
      <c r="AI108" s="190"/>
      <c r="AJ108" s="190"/>
      <c r="AK108" s="190"/>
      <c r="AL108" s="190"/>
      <c r="AM108" s="190"/>
      <c r="AN108" s="190"/>
      <c r="AO108" s="190"/>
      <c r="AP108" s="190"/>
      <c r="AQ108" s="190"/>
    </row>
    <row r="109" spans="1:43" s="199" customFormat="1" x14ac:dyDescent="0.25">
      <c r="A109" s="194" t="str">
        <f>A108</f>
        <v>05019940 - La Bonnieure à SAINT-CIERS-SUR-BONNIEURE</v>
      </c>
      <c r="B109" s="195"/>
      <c r="C109" s="196" t="s">
        <v>214</v>
      </c>
      <c r="D109" s="197"/>
      <c r="E109" s="198">
        <f>COUNTIF(F109:AQ109,"&gt;0")</f>
        <v>18</v>
      </c>
      <c r="F109" s="195">
        <f>COUNT(F105:F108)</f>
        <v>1</v>
      </c>
      <c r="G109" s="195">
        <f t="shared" ref="G109:AI109" si="75">COUNT(G105:G108)</f>
        <v>1</v>
      </c>
      <c r="H109" s="195">
        <f t="shared" si="75"/>
        <v>1</v>
      </c>
      <c r="I109" s="195">
        <f t="shared" si="75"/>
        <v>1</v>
      </c>
      <c r="J109" s="195">
        <f t="shared" si="75"/>
        <v>2</v>
      </c>
      <c r="K109" s="195">
        <f t="shared" si="75"/>
        <v>4</v>
      </c>
      <c r="L109" s="195">
        <f t="shared" si="75"/>
        <v>0</v>
      </c>
      <c r="M109" s="195">
        <f t="shared" si="75"/>
        <v>1</v>
      </c>
      <c r="N109" s="195">
        <f t="shared" si="75"/>
        <v>0</v>
      </c>
      <c r="O109" s="195">
        <f t="shared" si="75"/>
        <v>0</v>
      </c>
      <c r="P109" s="195">
        <f t="shared" si="75"/>
        <v>0</v>
      </c>
      <c r="Q109" s="195">
        <f t="shared" si="75"/>
        <v>0</v>
      </c>
      <c r="R109" s="195">
        <f t="shared" si="75"/>
        <v>0</v>
      </c>
      <c r="S109" s="195">
        <f t="shared" si="75"/>
        <v>1</v>
      </c>
      <c r="T109" s="195">
        <f t="shared" si="75"/>
        <v>1</v>
      </c>
      <c r="U109" s="195">
        <f t="shared" si="75"/>
        <v>0</v>
      </c>
      <c r="V109" s="195">
        <f t="shared" si="75"/>
        <v>1</v>
      </c>
      <c r="W109" s="195">
        <f t="shared" si="75"/>
        <v>0</v>
      </c>
      <c r="X109" s="195">
        <f t="shared" si="75"/>
        <v>0</v>
      </c>
      <c r="Y109" s="195">
        <f t="shared" si="75"/>
        <v>1</v>
      </c>
      <c r="Z109" s="195">
        <f t="shared" si="75"/>
        <v>1</v>
      </c>
      <c r="AA109" s="195">
        <f t="shared" si="75"/>
        <v>0</v>
      </c>
      <c r="AB109" s="195">
        <f t="shared" si="75"/>
        <v>1</v>
      </c>
      <c r="AC109" s="195">
        <f t="shared" si="75"/>
        <v>0</v>
      </c>
      <c r="AD109" s="195">
        <f t="shared" si="75"/>
        <v>1</v>
      </c>
      <c r="AE109" s="195">
        <f t="shared" si="75"/>
        <v>4</v>
      </c>
      <c r="AF109" s="195">
        <f t="shared" si="75"/>
        <v>2</v>
      </c>
      <c r="AG109" s="195">
        <f t="shared" si="75"/>
        <v>0</v>
      </c>
      <c r="AH109" s="195">
        <f t="shared" si="75"/>
        <v>0</v>
      </c>
      <c r="AI109" s="195">
        <f t="shared" si="75"/>
        <v>0</v>
      </c>
      <c r="AJ109" s="195">
        <f t="shared" ref="AJ109:AQ109" si="76">COUNT(AJ105:AJ108)</f>
        <v>0</v>
      </c>
      <c r="AK109" s="195">
        <f t="shared" si="76"/>
        <v>1</v>
      </c>
      <c r="AL109" s="195">
        <f t="shared" si="76"/>
        <v>0</v>
      </c>
      <c r="AM109" s="195">
        <f t="shared" si="76"/>
        <v>1</v>
      </c>
      <c r="AN109" s="195">
        <f t="shared" si="76"/>
        <v>0</v>
      </c>
      <c r="AO109" s="195">
        <f t="shared" si="76"/>
        <v>0</v>
      </c>
      <c r="AP109" s="195">
        <f t="shared" si="76"/>
        <v>0</v>
      </c>
      <c r="AQ109" s="195">
        <f t="shared" si="76"/>
        <v>0</v>
      </c>
    </row>
    <row r="110" spans="1:43" s="199" customFormat="1" x14ac:dyDescent="0.25">
      <c r="A110" s="194" t="str">
        <f>A109</f>
        <v>05019940 - La Bonnieure à SAINT-CIERS-SUR-BONNIEURE</v>
      </c>
      <c r="B110" s="195"/>
      <c r="C110" s="196" t="s">
        <v>215</v>
      </c>
      <c r="D110" s="197"/>
      <c r="E110" s="198">
        <f>COUNTIF(F110:AQ110,"&gt;0")</f>
        <v>5</v>
      </c>
      <c r="F110" s="195">
        <f>COUNTIFS(F105:F108,"&gt;0,1")</f>
        <v>0</v>
      </c>
      <c r="G110" s="195">
        <f>COUNTIFS(G105:G108,"&gt;0,1")</f>
        <v>0</v>
      </c>
      <c r="H110" s="195">
        <f t="shared" ref="H110:AI110" si="77">COUNTIFS(H105:H108,"&gt;0,1")</f>
        <v>0</v>
      </c>
      <c r="I110" s="195">
        <f t="shared" si="77"/>
        <v>0</v>
      </c>
      <c r="J110" s="195">
        <f t="shared" si="77"/>
        <v>0</v>
      </c>
      <c r="K110" s="195">
        <f t="shared" si="77"/>
        <v>2</v>
      </c>
      <c r="L110" s="195">
        <f t="shared" si="77"/>
        <v>0</v>
      </c>
      <c r="M110" s="195">
        <f t="shared" si="77"/>
        <v>0</v>
      </c>
      <c r="N110" s="195">
        <f t="shared" si="77"/>
        <v>0</v>
      </c>
      <c r="O110" s="195">
        <f t="shared" si="77"/>
        <v>0</v>
      </c>
      <c r="P110" s="195">
        <f t="shared" si="77"/>
        <v>0</v>
      </c>
      <c r="Q110" s="195">
        <f t="shared" si="77"/>
        <v>0</v>
      </c>
      <c r="R110" s="195">
        <f t="shared" si="77"/>
        <v>0</v>
      </c>
      <c r="S110" s="195">
        <f t="shared" si="77"/>
        <v>1</v>
      </c>
      <c r="T110" s="195">
        <f t="shared" si="77"/>
        <v>0</v>
      </c>
      <c r="U110" s="195">
        <f t="shared" si="77"/>
        <v>0</v>
      </c>
      <c r="V110" s="195">
        <f t="shared" si="77"/>
        <v>1</v>
      </c>
      <c r="W110" s="195">
        <f t="shared" si="77"/>
        <v>0</v>
      </c>
      <c r="X110" s="195">
        <f t="shared" si="77"/>
        <v>0</v>
      </c>
      <c r="Y110" s="195">
        <f t="shared" si="77"/>
        <v>0</v>
      </c>
      <c r="Z110" s="195">
        <f t="shared" si="77"/>
        <v>0</v>
      </c>
      <c r="AA110" s="195">
        <f t="shared" si="77"/>
        <v>0</v>
      </c>
      <c r="AB110" s="195">
        <f t="shared" si="77"/>
        <v>0</v>
      </c>
      <c r="AC110" s="195">
        <f t="shared" si="77"/>
        <v>0</v>
      </c>
      <c r="AD110" s="195">
        <f t="shared" si="77"/>
        <v>1</v>
      </c>
      <c r="AE110" s="195">
        <f t="shared" si="77"/>
        <v>2</v>
      </c>
      <c r="AF110" s="195">
        <f t="shared" si="77"/>
        <v>0</v>
      </c>
      <c r="AG110" s="195">
        <f t="shared" si="77"/>
        <v>0</v>
      </c>
      <c r="AH110" s="195">
        <f t="shared" si="77"/>
        <v>0</v>
      </c>
      <c r="AI110" s="195">
        <f t="shared" si="77"/>
        <v>0</v>
      </c>
      <c r="AJ110" s="195">
        <f t="shared" ref="AJ110:AQ110" si="78">COUNTIFS(AJ105:AJ108,"&gt;0,1")</f>
        <v>0</v>
      </c>
      <c r="AK110" s="195">
        <f t="shared" si="78"/>
        <v>0</v>
      </c>
      <c r="AL110" s="195">
        <f t="shared" si="78"/>
        <v>0</v>
      </c>
      <c r="AM110" s="195">
        <f t="shared" si="78"/>
        <v>0</v>
      </c>
      <c r="AN110" s="195">
        <f t="shared" si="78"/>
        <v>0</v>
      </c>
      <c r="AO110" s="195">
        <f t="shared" si="78"/>
        <v>0</v>
      </c>
      <c r="AP110" s="195">
        <f t="shared" si="78"/>
        <v>0</v>
      </c>
      <c r="AQ110" s="195">
        <f t="shared" si="78"/>
        <v>0</v>
      </c>
    </row>
    <row r="111" spans="1:43" s="203" customFormat="1" ht="15.75" thickBot="1" x14ac:dyDescent="0.3">
      <c r="A111" s="200" t="str">
        <f>A110</f>
        <v>05019940 - La Bonnieure à SAINT-CIERS-SUR-BONNIEURE</v>
      </c>
      <c r="B111" s="201"/>
      <c r="C111" s="201" t="s">
        <v>216</v>
      </c>
      <c r="D111" s="201"/>
      <c r="E111" s="202">
        <f>MAX(F111:AQ111)</f>
        <v>0.23</v>
      </c>
      <c r="F111" s="201">
        <f>MAX(F105:F108)</f>
        <v>0.02</v>
      </c>
      <c r="G111" s="201">
        <f>MAX(G105:G108)</f>
        <v>0.03</v>
      </c>
      <c r="H111" s="201">
        <f t="shared" ref="H111:AI111" si="79">MAX(H105:H108)</f>
        <v>3.5999999999999997E-2</v>
      </c>
      <c r="I111" s="201">
        <f t="shared" si="79"/>
        <v>0.04</v>
      </c>
      <c r="J111" s="201">
        <f t="shared" si="79"/>
        <v>0.06</v>
      </c>
      <c r="K111" s="201">
        <f t="shared" si="79"/>
        <v>0.2</v>
      </c>
      <c r="L111" s="201">
        <f t="shared" si="79"/>
        <v>0</v>
      </c>
      <c r="M111" s="201">
        <f t="shared" si="79"/>
        <v>1.9E-2</v>
      </c>
      <c r="N111" s="201">
        <f t="shared" si="79"/>
        <v>0</v>
      </c>
      <c r="O111" s="201">
        <f t="shared" si="79"/>
        <v>0</v>
      </c>
      <c r="P111" s="201">
        <f t="shared" si="79"/>
        <v>0</v>
      </c>
      <c r="Q111" s="201">
        <f t="shared" si="79"/>
        <v>0</v>
      </c>
      <c r="R111" s="201">
        <f t="shared" si="79"/>
        <v>0</v>
      </c>
      <c r="S111" s="201">
        <f t="shared" si="79"/>
        <v>0.219</v>
      </c>
      <c r="T111" s="201">
        <f t="shared" si="79"/>
        <v>0.05</v>
      </c>
      <c r="U111" s="201">
        <f t="shared" si="79"/>
        <v>0</v>
      </c>
      <c r="V111" s="201">
        <f t="shared" si="79"/>
        <v>0.23</v>
      </c>
      <c r="W111" s="201">
        <f t="shared" si="79"/>
        <v>0</v>
      </c>
      <c r="X111" s="201">
        <f t="shared" si="79"/>
        <v>0</v>
      </c>
      <c r="Y111" s="201">
        <f t="shared" si="79"/>
        <v>0.09</v>
      </c>
      <c r="Z111" s="201">
        <f t="shared" si="79"/>
        <v>1.2E-2</v>
      </c>
      <c r="AA111" s="201">
        <f t="shared" si="79"/>
        <v>0</v>
      </c>
      <c r="AB111" s="201">
        <f t="shared" si="79"/>
        <v>0.05</v>
      </c>
      <c r="AC111" s="201">
        <f t="shared" si="79"/>
        <v>0</v>
      </c>
      <c r="AD111" s="201">
        <f t="shared" si="79"/>
        <v>0.17</v>
      </c>
      <c r="AE111" s="201">
        <f t="shared" si="79"/>
        <v>0.19</v>
      </c>
      <c r="AF111" s="201">
        <f t="shared" si="79"/>
        <v>0.06</v>
      </c>
      <c r="AG111" s="201">
        <f t="shared" si="79"/>
        <v>0</v>
      </c>
      <c r="AH111" s="201">
        <f t="shared" si="79"/>
        <v>0</v>
      </c>
      <c r="AI111" s="201">
        <f t="shared" si="79"/>
        <v>0</v>
      </c>
      <c r="AJ111" s="201">
        <f t="shared" ref="AJ111:AQ111" si="80">MAX(AJ105:AJ108)</f>
        <v>0</v>
      </c>
      <c r="AK111" s="201">
        <f t="shared" si="80"/>
        <v>1.4E-2</v>
      </c>
      <c r="AL111" s="201">
        <f t="shared" si="80"/>
        <v>0</v>
      </c>
      <c r="AM111" s="201">
        <f t="shared" si="80"/>
        <v>7.5999999999999998E-2</v>
      </c>
      <c r="AN111" s="201">
        <f t="shared" si="80"/>
        <v>0</v>
      </c>
      <c r="AO111" s="201">
        <f t="shared" si="80"/>
        <v>0</v>
      </c>
      <c r="AP111" s="201">
        <f t="shared" si="80"/>
        <v>0</v>
      </c>
      <c r="AQ111" s="201">
        <f t="shared" si="80"/>
        <v>0</v>
      </c>
    </row>
    <row r="112" spans="1:43" x14ac:dyDescent="0.25">
      <c r="A112" s="190" t="s">
        <v>205</v>
      </c>
      <c r="B112" s="190">
        <v>1</v>
      </c>
      <c r="C112" s="191">
        <v>44700</v>
      </c>
      <c r="D112" s="192">
        <v>0.34722222222222227</v>
      </c>
      <c r="E112" s="186"/>
      <c r="F112" s="190"/>
      <c r="G112" s="190"/>
      <c r="H112" s="190"/>
      <c r="I112" s="190"/>
      <c r="J112" s="190">
        <v>0.03</v>
      </c>
      <c r="K112" s="190">
        <v>0.05</v>
      </c>
      <c r="L112" s="190"/>
      <c r="M112" s="190"/>
      <c r="N112" s="190"/>
      <c r="O112" s="190"/>
      <c r="P112" s="190"/>
      <c r="Q112" s="190"/>
      <c r="R112" s="190"/>
      <c r="S112" s="190"/>
      <c r="T112" s="190"/>
      <c r="U112" s="190"/>
      <c r="V112" s="190"/>
      <c r="W112" s="190"/>
      <c r="X112" s="190"/>
      <c r="Y112" s="190"/>
      <c r="Z112" s="190"/>
      <c r="AA112" s="190"/>
      <c r="AB112" s="190"/>
      <c r="AC112" s="190"/>
      <c r="AD112" s="190"/>
      <c r="AE112" s="190">
        <v>0.19</v>
      </c>
      <c r="AF112" s="190"/>
      <c r="AG112" s="190"/>
      <c r="AH112" s="190"/>
      <c r="AI112" s="190"/>
      <c r="AJ112" s="190"/>
      <c r="AK112" s="190"/>
      <c r="AL112" s="190"/>
      <c r="AM112" s="190"/>
      <c r="AN112" s="190"/>
      <c r="AO112" s="190"/>
      <c r="AP112" s="190"/>
      <c r="AQ112" s="190"/>
    </row>
    <row r="113" spans="1:43" x14ac:dyDescent="0.25">
      <c r="A113" s="190" t="s">
        <v>205</v>
      </c>
      <c r="B113" s="190">
        <v>1</v>
      </c>
      <c r="C113" s="191">
        <v>44735</v>
      </c>
      <c r="D113" s="192">
        <v>0.3430555555555555</v>
      </c>
      <c r="E113" s="186"/>
      <c r="F113" s="190"/>
      <c r="G113" s="190"/>
      <c r="H113" s="190"/>
      <c r="I113" s="190"/>
      <c r="J113" s="190">
        <v>0.02</v>
      </c>
      <c r="K113" s="190">
        <v>0.05</v>
      </c>
      <c r="L113" s="190"/>
      <c r="M113" s="190"/>
      <c r="N113" s="190"/>
      <c r="O113" s="190"/>
      <c r="P113" s="190"/>
      <c r="Q113" s="190"/>
      <c r="R113" s="190"/>
      <c r="S113" s="190"/>
      <c r="T113" s="190"/>
      <c r="U113" s="190"/>
      <c r="V113" s="190"/>
      <c r="W113" s="190"/>
      <c r="X113" s="190"/>
      <c r="Y113" s="190"/>
      <c r="Z113" s="190"/>
      <c r="AA113" s="190"/>
      <c r="AB113" s="190"/>
      <c r="AC113" s="190"/>
      <c r="AD113" s="190">
        <v>0.04</v>
      </c>
      <c r="AE113" s="190">
        <v>0.17</v>
      </c>
      <c r="AF113" s="190"/>
      <c r="AG113" s="190"/>
      <c r="AH113" s="190"/>
      <c r="AI113" s="190"/>
      <c r="AJ113" s="190"/>
      <c r="AK113" s="190"/>
      <c r="AL113" s="190"/>
      <c r="AM113" s="190"/>
      <c r="AN113" s="190"/>
      <c r="AO113" s="190"/>
      <c r="AP113" s="190"/>
      <c r="AQ113" s="190">
        <v>0.02</v>
      </c>
    </row>
    <row r="114" spans="1:43" x14ac:dyDescent="0.25">
      <c r="A114" s="190" t="s">
        <v>205</v>
      </c>
      <c r="B114" s="190">
        <v>1</v>
      </c>
      <c r="C114" s="191">
        <v>44889</v>
      </c>
      <c r="D114" s="192">
        <v>0.35555555555555557</v>
      </c>
      <c r="E114" s="186"/>
      <c r="F114" s="190"/>
      <c r="G114" s="190"/>
      <c r="H114" s="190"/>
      <c r="I114" s="190"/>
      <c r="J114" s="190">
        <v>0.04</v>
      </c>
      <c r="K114" s="190">
        <v>0.05</v>
      </c>
      <c r="L114" s="190"/>
      <c r="M114" s="190"/>
      <c r="N114" s="190"/>
      <c r="O114" s="190"/>
      <c r="P114" s="190"/>
      <c r="Q114" s="190"/>
      <c r="R114" s="190"/>
      <c r="S114" s="190"/>
      <c r="T114" s="190"/>
      <c r="U114" s="190"/>
      <c r="V114" s="190"/>
      <c r="W114" s="190"/>
      <c r="X114" s="190"/>
      <c r="Y114" s="190"/>
      <c r="Z114" s="190"/>
      <c r="AA114" s="190"/>
      <c r="AB114" s="190">
        <v>0.02</v>
      </c>
      <c r="AC114" s="190"/>
      <c r="AD114" s="190"/>
      <c r="AE114" s="190">
        <v>0.17</v>
      </c>
      <c r="AF114" s="190">
        <v>0.04</v>
      </c>
      <c r="AG114" s="190"/>
      <c r="AH114" s="190"/>
      <c r="AI114" s="190"/>
      <c r="AJ114" s="190"/>
      <c r="AK114" s="190"/>
      <c r="AL114" s="190"/>
      <c r="AM114" s="190"/>
      <c r="AN114" s="190"/>
      <c r="AO114" s="190"/>
      <c r="AP114" s="190"/>
      <c r="AQ114" s="190"/>
    </row>
    <row r="115" spans="1:43" x14ac:dyDescent="0.25">
      <c r="A115" s="190" t="s">
        <v>205</v>
      </c>
      <c r="B115" s="190">
        <v>1</v>
      </c>
      <c r="C115" s="191">
        <v>44644</v>
      </c>
      <c r="D115" s="192">
        <v>0.36458333333333331</v>
      </c>
      <c r="E115" s="186"/>
      <c r="F115" s="190"/>
      <c r="G115" s="190"/>
      <c r="H115" s="190"/>
      <c r="I115" s="190"/>
      <c r="J115" s="190"/>
      <c r="K115" s="190">
        <v>0.03</v>
      </c>
      <c r="L115" s="190"/>
      <c r="M115" s="190"/>
      <c r="N115" s="190"/>
      <c r="O115" s="190"/>
      <c r="P115" s="190"/>
      <c r="Q115" s="190"/>
      <c r="R115" s="190"/>
      <c r="S115" s="190"/>
      <c r="T115" s="190"/>
      <c r="U115" s="190"/>
      <c r="V115" s="190"/>
      <c r="W115" s="190"/>
      <c r="X115" s="190"/>
      <c r="Y115" s="190"/>
      <c r="Z115" s="190"/>
      <c r="AA115" s="190"/>
      <c r="AB115" s="190"/>
      <c r="AC115" s="190"/>
      <c r="AD115" s="190"/>
      <c r="AE115" s="190">
        <v>0.23</v>
      </c>
      <c r="AF115" s="190"/>
      <c r="AG115" s="190"/>
      <c r="AH115" s="190"/>
      <c r="AI115" s="190"/>
      <c r="AJ115" s="190"/>
      <c r="AK115" s="190"/>
      <c r="AL115" s="190"/>
      <c r="AM115" s="190"/>
      <c r="AN115" s="190"/>
      <c r="AO115" s="190"/>
      <c r="AP115" s="190"/>
      <c r="AQ115" s="190"/>
    </row>
    <row r="116" spans="1:43" s="199" customFormat="1" x14ac:dyDescent="0.25">
      <c r="A116" s="194" t="str">
        <f>A115</f>
        <v>05021250 - La Tardoire à ROUSSINES</v>
      </c>
      <c r="B116" s="195"/>
      <c r="C116" s="196" t="s">
        <v>214</v>
      </c>
      <c r="D116" s="197"/>
      <c r="E116" s="198">
        <f>COUNTIF(F116:AQ116,"&gt;0")</f>
        <v>7</v>
      </c>
      <c r="F116" s="195">
        <f>COUNT(F112:F115)</f>
        <v>0</v>
      </c>
      <c r="G116" s="195">
        <f t="shared" ref="G116:AI116" si="81">COUNT(G112:G115)</f>
        <v>0</v>
      </c>
      <c r="H116" s="195">
        <f t="shared" si="81"/>
        <v>0</v>
      </c>
      <c r="I116" s="195">
        <f t="shared" si="81"/>
        <v>0</v>
      </c>
      <c r="J116" s="195">
        <f t="shared" si="81"/>
        <v>3</v>
      </c>
      <c r="K116" s="195">
        <f t="shared" si="81"/>
        <v>4</v>
      </c>
      <c r="L116" s="195">
        <f t="shared" si="81"/>
        <v>0</v>
      </c>
      <c r="M116" s="195">
        <f t="shared" si="81"/>
        <v>0</v>
      </c>
      <c r="N116" s="195">
        <f t="shared" si="81"/>
        <v>0</v>
      </c>
      <c r="O116" s="195">
        <f t="shared" si="81"/>
        <v>0</v>
      </c>
      <c r="P116" s="195">
        <f t="shared" si="81"/>
        <v>0</v>
      </c>
      <c r="Q116" s="195">
        <f t="shared" si="81"/>
        <v>0</v>
      </c>
      <c r="R116" s="195">
        <f t="shared" si="81"/>
        <v>0</v>
      </c>
      <c r="S116" s="195">
        <f t="shared" si="81"/>
        <v>0</v>
      </c>
      <c r="T116" s="195">
        <f t="shared" si="81"/>
        <v>0</v>
      </c>
      <c r="U116" s="195">
        <f t="shared" si="81"/>
        <v>0</v>
      </c>
      <c r="V116" s="195">
        <f t="shared" si="81"/>
        <v>0</v>
      </c>
      <c r="W116" s="195">
        <f t="shared" si="81"/>
        <v>0</v>
      </c>
      <c r="X116" s="195">
        <f t="shared" si="81"/>
        <v>0</v>
      </c>
      <c r="Y116" s="195">
        <f t="shared" si="81"/>
        <v>0</v>
      </c>
      <c r="Z116" s="195">
        <f t="shared" si="81"/>
        <v>0</v>
      </c>
      <c r="AA116" s="195">
        <f t="shared" si="81"/>
        <v>0</v>
      </c>
      <c r="AB116" s="195">
        <f t="shared" si="81"/>
        <v>1</v>
      </c>
      <c r="AC116" s="195">
        <f t="shared" si="81"/>
        <v>0</v>
      </c>
      <c r="AD116" s="195">
        <f t="shared" si="81"/>
        <v>1</v>
      </c>
      <c r="AE116" s="195">
        <f t="shared" si="81"/>
        <v>4</v>
      </c>
      <c r="AF116" s="195">
        <f t="shared" si="81"/>
        <v>1</v>
      </c>
      <c r="AG116" s="195">
        <f t="shared" si="81"/>
        <v>0</v>
      </c>
      <c r="AH116" s="195">
        <f t="shared" si="81"/>
        <v>0</v>
      </c>
      <c r="AI116" s="195">
        <f t="shared" si="81"/>
        <v>0</v>
      </c>
      <c r="AJ116" s="195">
        <f t="shared" ref="AJ116:AQ116" si="82">COUNT(AJ112:AJ115)</f>
        <v>0</v>
      </c>
      <c r="AK116" s="195">
        <f t="shared" si="82"/>
        <v>0</v>
      </c>
      <c r="AL116" s="195">
        <f t="shared" si="82"/>
        <v>0</v>
      </c>
      <c r="AM116" s="195">
        <f t="shared" si="82"/>
        <v>0</v>
      </c>
      <c r="AN116" s="195">
        <f t="shared" si="82"/>
        <v>0</v>
      </c>
      <c r="AO116" s="195">
        <f t="shared" si="82"/>
        <v>0</v>
      </c>
      <c r="AP116" s="195">
        <f t="shared" si="82"/>
        <v>0</v>
      </c>
      <c r="AQ116" s="195">
        <f t="shared" si="82"/>
        <v>1</v>
      </c>
    </row>
    <row r="117" spans="1:43" s="199" customFormat="1" x14ac:dyDescent="0.25">
      <c r="A117" s="194" t="str">
        <f>A116</f>
        <v>05021250 - La Tardoire à ROUSSINES</v>
      </c>
      <c r="B117" s="195"/>
      <c r="C117" s="196" t="s">
        <v>215</v>
      </c>
      <c r="D117" s="197"/>
      <c r="E117" s="198">
        <f>COUNTIF(F117:AQ117,"&gt;0")</f>
        <v>1</v>
      </c>
      <c r="F117" s="195">
        <f>COUNTIFS(F112:F115,"&gt;0,1")</f>
        <v>0</v>
      </c>
      <c r="G117" s="195">
        <f>COUNTIFS(G112:G115,"&gt;0,1")</f>
        <v>0</v>
      </c>
      <c r="H117" s="195">
        <f t="shared" ref="H117:AI117" si="83">COUNTIFS(H112:H115,"&gt;0,1")</f>
        <v>0</v>
      </c>
      <c r="I117" s="195">
        <f t="shared" si="83"/>
        <v>0</v>
      </c>
      <c r="J117" s="195">
        <f t="shared" si="83"/>
        <v>0</v>
      </c>
      <c r="K117" s="195">
        <f t="shared" si="83"/>
        <v>0</v>
      </c>
      <c r="L117" s="195">
        <f t="shared" si="83"/>
        <v>0</v>
      </c>
      <c r="M117" s="195">
        <f t="shared" si="83"/>
        <v>0</v>
      </c>
      <c r="N117" s="195">
        <f t="shared" si="83"/>
        <v>0</v>
      </c>
      <c r="O117" s="195">
        <f t="shared" si="83"/>
        <v>0</v>
      </c>
      <c r="P117" s="195">
        <f t="shared" si="83"/>
        <v>0</v>
      </c>
      <c r="Q117" s="195">
        <f t="shared" si="83"/>
        <v>0</v>
      </c>
      <c r="R117" s="195">
        <f t="shared" si="83"/>
        <v>0</v>
      </c>
      <c r="S117" s="195">
        <f t="shared" si="83"/>
        <v>0</v>
      </c>
      <c r="T117" s="195">
        <f t="shared" si="83"/>
        <v>0</v>
      </c>
      <c r="U117" s="195">
        <f t="shared" si="83"/>
        <v>0</v>
      </c>
      <c r="V117" s="195">
        <f t="shared" si="83"/>
        <v>0</v>
      </c>
      <c r="W117" s="195">
        <f t="shared" si="83"/>
        <v>0</v>
      </c>
      <c r="X117" s="195">
        <f t="shared" si="83"/>
        <v>0</v>
      </c>
      <c r="Y117" s="195">
        <f t="shared" si="83"/>
        <v>0</v>
      </c>
      <c r="Z117" s="195">
        <f t="shared" si="83"/>
        <v>0</v>
      </c>
      <c r="AA117" s="195">
        <f t="shared" si="83"/>
        <v>0</v>
      </c>
      <c r="AB117" s="195">
        <f t="shared" si="83"/>
        <v>0</v>
      </c>
      <c r="AC117" s="195">
        <f t="shared" si="83"/>
        <v>0</v>
      </c>
      <c r="AD117" s="195">
        <f t="shared" si="83"/>
        <v>0</v>
      </c>
      <c r="AE117" s="195">
        <f t="shared" si="83"/>
        <v>4</v>
      </c>
      <c r="AF117" s="195">
        <f t="shared" si="83"/>
        <v>0</v>
      </c>
      <c r="AG117" s="195">
        <f t="shared" si="83"/>
        <v>0</v>
      </c>
      <c r="AH117" s="195">
        <f t="shared" si="83"/>
        <v>0</v>
      </c>
      <c r="AI117" s="195">
        <f t="shared" si="83"/>
        <v>0</v>
      </c>
      <c r="AJ117" s="195">
        <f t="shared" ref="AJ117:AQ117" si="84">COUNTIFS(AJ112:AJ115,"&gt;0,1")</f>
        <v>0</v>
      </c>
      <c r="AK117" s="195">
        <f t="shared" si="84"/>
        <v>0</v>
      </c>
      <c r="AL117" s="195">
        <f t="shared" si="84"/>
        <v>0</v>
      </c>
      <c r="AM117" s="195">
        <f t="shared" si="84"/>
        <v>0</v>
      </c>
      <c r="AN117" s="195">
        <f t="shared" si="84"/>
        <v>0</v>
      </c>
      <c r="AO117" s="195">
        <f t="shared" si="84"/>
        <v>0</v>
      </c>
      <c r="AP117" s="195">
        <f t="shared" si="84"/>
        <v>0</v>
      </c>
      <c r="AQ117" s="195">
        <f t="shared" si="84"/>
        <v>0</v>
      </c>
    </row>
    <row r="118" spans="1:43" s="203" customFormat="1" ht="15.75" thickBot="1" x14ac:dyDescent="0.3">
      <c r="A118" s="200" t="str">
        <f>A117</f>
        <v>05021250 - La Tardoire à ROUSSINES</v>
      </c>
      <c r="B118" s="201"/>
      <c r="C118" s="201" t="s">
        <v>216</v>
      </c>
      <c r="D118" s="201"/>
      <c r="E118" s="202">
        <f>MAX(F118:AQ118)</f>
        <v>0.23</v>
      </c>
      <c r="F118" s="201">
        <f>MAX(F112:F115)</f>
        <v>0</v>
      </c>
      <c r="G118" s="201">
        <f>MAX(G112:G115)</f>
        <v>0</v>
      </c>
      <c r="H118" s="201">
        <f t="shared" ref="H118:AI118" si="85">MAX(H112:H115)</f>
        <v>0</v>
      </c>
      <c r="I118" s="201">
        <f t="shared" si="85"/>
        <v>0</v>
      </c>
      <c r="J118" s="201">
        <f t="shared" si="85"/>
        <v>0.04</v>
      </c>
      <c r="K118" s="201">
        <f t="shared" si="85"/>
        <v>0.05</v>
      </c>
      <c r="L118" s="201">
        <f t="shared" si="85"/>
        <v>0</v>
      </c>
      <c r="M118" s="201">
        <f t="shared" si="85"/>
        <v>0</v>
      </c>
      <c r="N118" s="201">
        <f t="shared" si="85"/>
        <v>0</v>
      </c>
      <c r="O118" s="201">
        <f t="shared" si="85"/>
        <v>0</v>
      </c>
      <c r="P118" s="201">
        <f t="shared" si="85"/>
        <v>0</v>
      </c>
      <c r="Q118" s="201">
        <f t="shared" si="85"/>
        <v>0</v>
      </c>
      <c r="R118" s="201">
        <f t="shared" si="85"/>
        <v>0</v>
      </c>
      <c r="S118" s="201">
        <f t="shared" si="85"/>
        <v>0</v>
      </c>
      <c r="T118" s="201">
        <f t="shared" si="85"/>
        <v>0</v>
      </c>
      <c r="U118" s="201">
        <f t="shared" si="85"/>
        <v>0</v>
      </c>
      <c r="V118" s="201">
        <f t="shared" si="85"/>
        <v>0</v>
      </c>
      <c r="W118" s="201">
        <f t="shared" si="85"/>
        <v>0</v>
      </c>
      <c r="X118" s="201">
        <f t="shared" si="85"/>
        <v>0</v>
      </c>
      <c r="Y118" s="201">
        <f t="shared" si="85"/>
        <v>0</v>
      </c>
      <c r="Z118" s="201">
        <f t="shared" si="85"/>
        <v>0</v>
      </c>
      <c r="AA118" s="201">
        <f t="shared" si="85"/>
        <v>0</v>
      </c>
      <c r="AB118" s="201">
        <f t="shared" si="85"/>
        <v>0.02</v>
      </c>
      <c r="AC118" s="201">
        <f t="shared" si="85"/>
        <v>0</v>
      </c>
      <c r="AD118" s="201">
        <f t="shared" si="85"/>
        <v>0.04</v>
      </c>
      <c r="AE118" s="201">
        <f t="shared" si="85"/>
        <v>0.23</v>
      </c>
      <c r="AF118" s="201">
        <f t="shared" si="85"/>
        <v>0.04</v>
      </c>
      <c r="AG118" s="201">
        <f t="shared" si="85"/>
        <v>0</v>
      </c>
      <c r="AH118" s="201">
        <f t="shared" si="85"/>
        <v>0</v>
      </c>
      <c r="AI118" s="201">
        <f t="shared" si="85"/>
        <v>0</v>
      </c>
      <c r="AJ118" s="201">
        <f t="shared" ref="AJ118:AQ118" si="86">MAX(AJ112:AJ115)</f>
        <v>0</v>
      </c>
      <c r="AK118" s="201">
        <f t="shared" si="86"/>
        <v>0</v>
      </c>
      <c r="AL118" s="201">
        <f t="shared" si="86"/>
        <v>0</v>
      </c>
      <c r="AM118" s="201">
        <f t="shared" si="86"/>
        <v>0</v>
      </c>
      <c r="AN118" s="201">
        <f t="shared" si="86"/>
        <v>0</v>
      </c>
      <c r="AO118" s="201">
        <f t="shared" si="86"/>
        <v>0</v>
      </c>
      <c r="AP118" s="201">
        <f t="shared" si="86"/>
        <v>0</v>
      </c>
      <c r="AQ118" s="201">
        <f t="shared" si="86"/>
        <v>0.02</v>
      </c>
    </row>
    <row r="119" spans="1:43" ht="15" customHeight="1" x14ac:dyDescent="0.25">
      <c r="A119" s="190" t="s">
        <v>207</v>
      </c>
      <c r="B119" s="190">
        <v>1</v>
      </c>
      <c r="C119" s="191">
        <v>44889</v>
      </c>
      <c r="D119" s="192">
        <v>0.35972222222222222</v>
      </c>
      <c r="E119" s="186"/>
      <c r="F119" s="190">
        <v>0.03</v>
      </c>
      <c r="G119" s="190">
        <v>0.03</v>
      </c>
      <c r="H119" s="190"/>
      <c r="I119" s="190">
        <v>0.03</v>
      </c>
      <c r="J119" s="190">
        <v>0.05</v>
      </c>
      <c r="K119" s="190"/>
      <c r="L119" s="190"/>
      <c r="M119" s="190"/>
      <c r="N119" s="190"/>
      <c r="O119" s="190"/>
      <c r="P119" s="190"/>
      <c r="Q119" s="190"/>
      <c r="R119" s="190"/>
      <c r="S119" s="190">
        <v>1.2999999999999999E-2</v>
      </c>
      <c r="T119" s="190"/>
      <c r="U119" s="190"/>
      <c r="V119" s="190"/>
      <c r="W119" s="190"/>
      <c r="X119" s="190"/>
      <c r="Y119" s="190"/>
      <c r="Z119" s="190">
        <v>0.15</v>
      </c>
      <c r="AA119" s="190"/>
      <c r="AB119" s="190">
        <v>0.14000000000000001</v>
      </c>
      <c r="AC119" s="190">
        <v>0.04</v>
      </c>
      <c r="AD119" s="190">
        <v>0.02</v>
      </c>
      <c r="AE119" s="190">
        <v>0.51</v>
      </c>
      <c r="AF119" s="190">
        <v>0.17</v>
      </c>
      <c r="AG119" s="190"/>
      <c r="AH119" s="190"/>
      <c r="AI119" s="190"/>
      <c r="AJ119" s="190"/>
      <c r="AK119" s="190"/>
      <c r="AL119" s="190"/>
      <c r="AM119" s="190"/>
      <c r="AN119" s="190"/>
      <c r="AO119" s="190"/>
      <c r="AP119" s="190"/>
      <c r="AQ119" s="190"/>
    </row>
    <row r="120" spans="1:43" ht="15" customHeight="1" x14ac:dyDescent="0.25">
      <c r="A120" s="190" t="s">
        <v>207</v>
      </c>
      <c r="B120" s="190">
        <v>1</v>
      </c>
      <c r="C120" s="191">
        <v>44700</v>
      </c>
      <c r="D120" s="192">
        <v>0.35069444444444442</v>
      </c>
      <c r="E120" s="186"/>
      <c r="F120" s="190"/>
      <c r="G120" s="190"/>
      <c r="H120" s="190"/>
      <c r="I120" s="190"/>
      <c r="J120" s="190">
        <v>0.03</v>
      </c>
      <c r="K120" s="190"/>
      <c r="L120" s="190"/>
      <c r="M120" s="190"/>
      <c r="N120" s="190"/>
      <c r="O120" s="190"/>
      <c r="P120" s="190"/>
      <c r="Q120" s="190"/>
      <c r="R120" s="190"/>
      <c r="S120" s="190"/>
      <c r="T120" s="190"/>
      <c r="U120" s="190"/>
      <c r="V120" s="190"/>
      <c r="W120" s="190"/>
      <c r="X120" s="190"/>
      <c r="Y120" s="190"/>
      <c r="Z120" s="190"/>
      <c r="AA120" s="190"/>
      <c r="AB120" s="190"/>
      <c r="AC120" s="190"/>
      <c r="AD120" s="190"/>
      <c r="AE120" s="190">
        <v>0.15</v>
      </c>
      <c r="AF120" s="190"/>
      <c r="AG120" s="190"/>
      <c r="AH120" s="190"/>
      <c r="AI120" s="190"/>
      <c r="AJ120" s="190"/>
      <c r="AK120" s="190"/>
      <c r="AL120" s="190"/>
      <c r="AM120" s="190"/>
      <c r="AN120" s="190"/>
      <c r="AO120" s="190"/>
      <c r="AP120" s="190"/>
      <c r="AQ120" s="190"/>
    </row>
    <row r="121" spans="1:43" ht="15" customHeight="1" x14ac:dyDescent="0.25">
      <c r="A121" s="190" t="s">
        <v>207</v>
      </c>
      <c r="B121" s="190">
        <v>1</v>
      </c>
      <c r="C121" s="191">
        <v>44735</v>
      </c>
      <c r="D121" s="192">
        <v>0.38611111111111113</v>
      </c>
      <c r="E121" s="186"/>
      <c r="F121" s="190"/>
      <c r="G121" s="190"/>
      <c r="H121" s="190"/>
      <c r="I121" s="190"/>
      <c r="J121" s="190"/>
      <c r="K121" s="190"/>
      <c r="L121" s="190"/>
      <c r="M121" s="190"/>
      <c r="N121" s="190"/>
      <c r="O121" s="190"/>
      <c r="P121" s="190"/>
      <c r="Q121" s="190"/>
      <c r="R121" s="190"/>
      <c r="S121" s="190">
        <v>0.13100000000000001</v>
      </c>
      <c r="T121" s="190"/>
      <c r="U121" s="190"/>
      <c r="V121" s="190"/>
      <c r="W121" s="190"/>
      <c r="X121" s="190"/>
      <c r="Y121" s="190">
        <v>0.06</v>
      </c>
      <c r="Z121" s="190">
        <v>2.1000000000000001E-2</v>
      </c>
      <c r="AA121" s="190"/>
      <c r="AB121" s="190">
        <v>0.09</v>
      </c>
      <c r="AC121" s="190">
        <v>0.11</v>
      </c>
      <c r="AD121" s="190">
        <v>0.56000000000000005</v>
      </c>
      <c r="AE121" s="190">
        <v>0.41</v>
      </c>
      <c r="AF121" s="190">
        <v>0.42</v>
      </c>
      <c r="AG121" s="190"/>
      <c r="AH121" s="190">
        <v>0.04</v>
      </c>
      <c r="AI121" s="190"/>
      <c r="AJ121" s="190"/>
      <c r="AK121" s="190"/>
      <c r="AL121" s="190"/>
      <c r="AM121" s="190"/>
      <c r="AN121" s="190"/>
      <c r="AO121" s="190"/>
      <c r="AP121" s="190"/>
      <c r="AQ121" s="190"/>
    </row>
    <row r="122" spans="1:43" ht="15" customHeight="1" x14ac:dyDescent="0.25">
      <c r="A122" s="190" t="s">
        <v>207</v>
      </c>
      <c r="B122" s="190">
        <v>1</v>
      </c>
      <c r="C122" s="191">
        <v>44644</v>
      </c>
      <c r="D122" s="192">
        <v>0.35000000000000003</v>
      </c>
      <c r="E122" s="186"/>
      <c r="F122" s="190"/>
      <c r="G122" s="190"/>
      <c r="H122" s="190"/>
      <c r="I122" s="190"/>
      <c r="J122" s="190"/>
      <c r="K122" s="190"/>
      <c r="L122" s="190"/>
      <c r="M122" s="190"/>
      <c r="N122" s="190"/>
      <c r="O122" s="190"/>
      <c r="P122" s="190"/>
      <c r="Q122" s="190"/>
      <c r="R122" s="190"/>
      <c r="S122" s="190"/>
      <c r="T122" s="190"/>
      <c r="U122" s="190"/>
      <c r="V122" s="190"/>
      <c r="W122" s="190"/>
      <c r="X122" s="190"/>
      <c r="Y122" s="190"/>
      <c r="Z122" s="190"/>
      <c r="AA122" s="190"/>
      <c r="AB122" s="190">
        <v>0.02</v>
      </c>
      <c r="AC122" s="190"/>
      <c r="AD122" s="190"/>
      <c r="AE122" s="190">
        <v>0.23</v>
      </c>
      <c r="AF122" s="190"/>
      <c r="AG122" s="190"/>
      <c r="AH122" s="190"/>
      <c r="AI122" s="190"/>
      <c r="AJ122" s="190"/>
      <c r="AK122" s="190"/>
      <c r="AL122" s="190"/>
      <c r="AM122" s="190"/>
      <c r="AN122" s="190"/>
      <c r="AO122" s="190"/>
      <c r="AP122" s="190"/>
      <c r="AQ122" s="190"/>
    </row>
    <row r="123" spans="1:43" s="199" customFormat="1" ht="15" customHeight="1" x14ac:dyDescent="0.25">
      <c r="A123" s="194" t="str">
        <f>A122</f>
        <v>05022435 - Or - Champagne-Mouton (005000OR)</v>
      </c>
      <c r="B123" s="195"/>
      <c r="C123" s="196" t="s">
        <v>214</v>
      </c>
      <c r="D123" s="197"/>
      <c r="E123" s="198">
        <f>COUNTIF(F123:AQ123,"&gt;0")</f>
        <v>13</v>
      </c>
      <c r="F123" s="195">
        <f>COUNT(F119:F122)</f>
        <v>1</v>
      </c>
      <c r="G123" s="195">
        <f t="shared" ref="G123:AI123" si="87">COUNT(G119:G122)</f>
        <v>1</v>
      </c>
      <c r="H123" s="195">
        <f t="shared" si="87"/>
        <v>0</v>
      </c>
      <c r="I123" s="195">
        <f t="shared" si="87"/>
        <v>1</v>
      </c>
      <c r="J123" s="195">
        <f t="shared" si="87"/>
        <v>2</v>
      </c>
      <c r="K123" s="195">
        <f t="shared" si="87"/>
        <v>0</v>
      </c>
      <c r="L123" s="195">
        <f t="shared" si="87"/>
        <v>0</v>
      </c>
      <c r="M123" s="195">
        <f t="shared" si="87"/>
        <v>0</v>
      </c>
      <c r="N123" s="195">
        <f t="shared" si="87"/>
        <v>0</v>
      </c>
      <c r="O123" s="195">
        <f t="shared" si="87"/>
        <v>0</v>
      </c>
      <c r="P123" s="195">
        <f t="shared" si="87"/>
        <v>0</v>
      </c>
      <c r="Q123" s="195">
        <f t="shared" si="87"/>
        <v>0</v>
      </c>
      <c r="R123" s="195">
        <f t="shared" si="87"/>
        <v>0</v>
      </c>
      <c r="S123" s="195">
        <f t="shared" si="87"/>
        <v>2</v>
      </c>
      <c r="T123" s="195">
        <f t="shared" si="87"/>
        <v>0</v>
      </c>
      <c r="U123" s="195">
        <f t="shared" si="87"/>
        <v>0</v>
      </c>
      <c r="V123" s="195">
        <f t="shared" si="87"/>
        <v>0</v>
      </c>
      <c r="W123" s="195">
        <f t="shared" si="87"/>
        <v>0</v>
      </c>
      <c r="X123" s="195">
        <f t="shared" si="87"/>
        <v>0</v>
      </c>
      <c r="Y123" s="195">
        <f t="shared" si="87"/>
        <v>1</v>
      </c>
      <c r="Z123" s="195">
        <f t="shared" si="87"/>
        <v>2</v>
      </c>
      <c r="AA123" s="195">
        <f t="shared" si="87"/>
        <v>0</v>
      </c>
      <c r="AB123" s="195">
        <f t="shared" si="87"/>
        <v>3</v>
      </c>
      <c r="AC123" s="195">
        <f t="shared" si="87"/>
        <v>2</v>
      </c>
      <c r="AD123" s="195">
        <f t="shared" si="87"/>
        <v>2</v>
      </c>
      <c r="AE123" s="195">
        <f t="shared" si="87"/>
        <v>4</v>
      </c>
      <c r="AF123" s="195">
        <f t="shared" si="87"/>
        <v>2</v>
      </c>
      <c r="AG123" s="195">
        <f t="shared" si="87"/>
        <v>0</v>
      </c>
      <c r="AH123" s="195">
        <f t="shared" si="87"/>
        <v>1</v>
      </c>
      <c r="AI123" s="195">
        <f t="shared" si="87"/>
        <v>0</v>
      </c>
      <c r="AJ123" s="195">
        <f t="shared" ref="AJ123:AQ123" si="88">COUNT(AJ119:AJ122)</f>
        <v>0</v>
      </c>
      <c r="AK123" s="195">
        <f t="shared" si="88"/>
        <v>0</v>
      </c>
      <c r="AL123" s="195">
        <f t="shared" si="88"/>
        <v>0</v>
      </c>
      <c r="AM123" s="195">
        <f t="shared" si="88"/>
        <v>0</v>
      </c>
      <c r="AN123" s="195">
        <f t="shared" si="88"/>
        <v>0</v>
      </c>
      <c r="AO123" s="195">
        <f t="shared" si="88"/>
        <v>0</v>
      </c>
      <c r="AP123" s="195">
        <f t="shared" si="88"/>
        <v>0</v>
      </c>
      <c r="AQ123" s="195">
        <f t="shared" si="88"/>
        <v>0</v>
      </c>
    </row>
    <row r="124" spans="1:43" s="199" customFormat="1" ht="15" customHeight="1" x14ac:dyDescent="0.25">
      <c r="A124" s="194" t="str">
        <f>A123</f>
        <v>05022435 - Or - Champagne-Mouton (005000OR)</v>
      </c>
      <c r="B124" s="195"/>
      <c r="C124" s="196" t="s">
        <v>215</v>
      </c>
      <c r="D124" s="197"/>
      <c r="E124" s="198">
        <f>COUNTIF(F124:AQ124,"&gt;0")</f>
        <v>7</v>
      </c>
      <c r="F124" s="195">
        <f>COUNTIFS(F119:F122,"&gt;0,1")</f>
        <v>0</v>
      </c>
      <c r="G124" s="195">
        <f>COUNTIFS(G119:G122,"&gt;0,1")</f>
        <v>0</v>
      </c>
      <c r="H124" s="195">
        <f t="shared" ref="H124:AI124" si="89">COUNTIFS(H119:H122,"&gt;0,1")</f>
        <v>0</v>
      </c>
      <c r="I124" s="195">
        <f t="shared" si="89"/>
        <v>0</v>
      </c>
      <c r="J124" s="195">
        <f t="shared" si="89"/>
        <v>0</v>
      </c>
      <c r="K124" s="195">
        <f t="shared" si="89"/>
        <v>0</v>
      </c>
      <c r="L124" s="195">
        <f t="shared" si="89"/>
        <v>0</v>
      </c>
      <c r="M124" s="195">
        <f t="shared" si="89"/>
        <v>0</v>
      </c>
      <c r="N124" s="195">
        <f t="shared" si="89"/>
        <v>0</v>
      </c>
      <c r="O124" s="195">
        <f t="shared" si="89"/>
        <v>0</v>
      </c>
      <c r="P124" s="195">
        <f t="shared" si="89"/>
        <v>0</v>
      </c>
      <c r="Q124" s="195">
        <f t="shared" si="89"/>
        <v>0</v>
      </c>
      <c r="R124" s="195">
        <f t="shared" si="89"/>
        <v>0</v>
      </c>
      <c r="S124" s="195">
        <f t="shared" si="89"/>
        <v>1</v>
      </c>
      <c r="T124" s="195">
        <f t="shared" si="89"/>
        <v>0</v>
      </c>
      <c r="U124" s="195">
        <f t="shared" si="89"/>
        <v>0</v>
      </c>
      <c r="V124" s="195">
        <f t="shared" si="89"/>
        <v>0</v>
      </c>
      <c r="W124" s="195">
        <f t="shared" si="89"/>
        <v>0</v>
      </c>
      <c r="X124" s="195">
        <f t="shared" si="89"/>
        <v>0</v>
      </c>
      <c r="Y124" s="195">
        <f t="shared" si="89"/>
        <v>0</v>
      </c>
      <c r="Z124" s="195">
        <f t="shared" si="89"/>
        <v>1</v>
      </c>
      <c r="AA124" s="195">
        <f t="shared" si="89"/>
        <v>0</v>
      </c>
      <c r="AB124" s="195">
        <f t="shared" si="89"/>
        <v>1</v>
      </c>
      <c r="AC124" s="195">
        <f t="shared" si="89"/>
        <v>1</v>
      </c>
      <c r="AD124" s="195">
        <f t="shared" si="89"/>
        <v>1</v>
      </c>
      <c r="AE124" s="195">
        <f t="shared" si="89"/>
        <v>4</v>
      </c>
      <c r="AF124" s="195">
        <f t="shared" si="89"/>
        <v>2</v>
      </c>
      <c r="AG124" s="195">
        <f t="shared" si="89"/>
        <v>0</v>
      </c>
      <c r="AH124" s="195">
        <f t="shared" si="89"/>
        <v>0</v>
      </c>
      <c r="AI124" s="195">
        <f t="shared" si="89"/>
        <v>0</v>
      </c>
      <c r="AJ124" s="195">
        <f t="shared" ref="AJ124:AQ124" si="90">COUNTIFS(AJ119:AJ122,"&gt;0,1")</f>
        <v>0</v>
      </c>
      <c r="AK124" s="195">
        <f t="shared" si="90"/>
        <v>0</v>
      </c>
      <c r="AL124" s="195">
        <f t="shared" si="90"/>
        <v>0</v>
      </c>
      <c r="AM124" s="195">
        <f t="shared" si="90"/>
        <v>0</v>
      </c>
      <c r="AN124" s="195">
        <f t="shared" si="90"/>
        <v>0</v>
      </c>
      <c r="AO124" s="195">
        <f t="shared" si="90"/>
        <v>0</v>
      </c>
      <c r="AP124" s="195">
        <f t="shared" si="90"/>
        <v>0</v>
      </c>
      <c r="AQ124" s="195">
        <f t="shared" si="90"/>
        <v>0</v>
      </c>
    </row>
    <row r="125" spans="1:43" s="203" customFormat="1" ht="15" customHeight="1" thickBot="1" x14ac:dyDescent="0.3">
      <c r="A125" s="200" t="str">
        <f>A124</f>
        <v>05022435 - Or - Champagne-Mouton (005000OR)</v>
      </c>
      <c r="B125" s="201"/>
      <c r="C125" s="201" t="s">
        <v>216</v>
      </c>
      <c r="D125" s="201"/>
      <c r="E125" s="202">
        <f>MAX(F125:AQ125)</f>
        <v>0.56000000000000005</v>
      </c>
      <c r="F125" s="201">
        <f>MAX(F119:F122)</f>
        <v>0.03</v>
      </c>
      <c r="G125" s="201">
        <f>MAX(G119:G122)</f>
        <v>0.03</v>
      </c>
      <c r="H125" s="201">
        <f t="shared" ref="H125:AI125" si="91">MAX(H119:H122)</f>
        <v>0</v>
      </c>
      <c r="I125" s="201">
        <f t="shared" si="91"/>
        <v>0.03</v>
      </c>
      <c r="J125" s="201">
        <f t="shared" si="91"/>
        <v>0.05</v>
      </c>
      <c r="K125" s="201">
        <f t="shared" si="91"/>
        <v>0</v>
      </c>
      <c r="L125" s="201">
        <f t="shared" si="91"/>
        <v>0</v>
      </c>
      <c r="M125" s="201">
        <f t="shared" si="91"/>
        <v>0</v>
      </c>
      <c r="N125" s="201">
        <f t="shared" si="91"/>
        <v>0</v>
      </c>
      <c r="O125" s="201">
        <f t="shared" si="91"/>
        <v>0</v>
      </c>
      <c r="P125" s="201">
        <f t="shared" si="91"/>
        <v>0</v>
      </c>
      <c r="Q125" s="201">
        <f t="shared" si="91"/>
        <v>0</v>
      </c>
      <c r="R125" s="201">
        <f t="shared" si="91"/>
        <v>0</v>
      </c>
      <c r="S125" s="201">
        <f t="shared" si="91"/>
        <v>0.13100000000000001</v>
      </c>
      <c r="T125" s="201">
        <f t="shared" si="91"/>
        <v>0</v>
      </c>
      <c r="U125" s="201">
        <f t="shared" si="91"/>
        <v>0</v>
      </c>
      <c r="V125" s="201">
        <f t="shared" si="91"/>
        <v>0</v>
      </c>
      <c r="W125" s="201">
        <f t="shared" si="91"/>
        <v>0</v>
      </c>
      <c r="X125" s="201">
        <f t="shared" si="91"/>
        <v>0</v>
      </c>
      <c r="Y125" s="201">
        <f t="shared" si="91"/>
        <v>0.06</v>
      </c>
      <c r="Z125" s="201">
        <f t="shared" si="91"/>
        <v>0.15</v>
      </c>
      <c r="AA125" s="201">
        <f t="shared" si="91"/>
        <v>0</v>
      </c>
      <c r="AB125" s="201">
        <f t="shared" si="91"/>
        <v>0.14000000000000001</v>
      </c>
      <c r="AC125" s="201">
        <f t="shared" si="91"/>
        <v>0.11</v>
      </c>
      <c r="AD125" s="201">
        <f t="shared" si="91"/>
        <v>0.56000000000000005</v>
      </c>
      <c r="AE125" s="201">
        <f t="shared" si="91"/>
        <v>0.51</v>
      </c>
      <c r="AF125" s="201">
        <f t="shared" si="91"/>
        <v>0.42</v>
      </c>
      <c r="AG125" s="201">
        <f t="shared" si="91"/>
        <v>0</v>
      </c>
      <c r="AH125" s="201">
        <f t="shared" si="91"/>
        <v>0.04</v>
      </c>
      <c r="AI125" s="201">
        <f t="shared" si="91"/>
        <v>0</v>
      </c>
      <c r="AJ125" s="201">
        <f t="shared" ref="AJ125:AQ125" si="92">MAX(AJ119:AJ122)</f>
        <v>0</v>
      </c>
      <c r="AK125" s="201">
        <f t="shared" si="92"/>
        <v>0</v>
      </c>
      <c r="AL125" s="201">
        <f t="shared" si="92"/>
        <v>0</v>
      </c>
      <c r="AM125" s="201">
        <f t="shared" si="92"/>
        <v>0</v>
      </c>
      <c r="AN125" s="201">
        <f t="shared" si="92"/>
        <v>0</v>
      </c>
      <c r="AO125" s="201">
        <f t="shared" si="92"/>
        <v>0</v>
      </c>
      <c r="AP125" s="201">
        <f t="shared" si="92"/>
        <v>0</v>
      </c>
      <c r="AQ125" s="201">
        <f t="shared" si="92"/>
        <v>0</v>
      </c>
    </row>
    <row r="126" spans="1:43" x14ac:dyDescent="0.25">
      <c r="A126" s="190" t="s">
        <v>295</v>
      </c>
      <c r="B126" s="190">
        <v>1</v>
      </c>
      <c r="C126" s="191">
        <v>44642</v>
      </c>
      <c r="D126" s="192">
        <v>0.3430555555555555</v>
      </c>
      <c r="F126" s="190"/>
      <c r="G126" s="190"/>
      <c r="H126" s="190"/>
      <c r="I126" s="190"/>
      <c r="J126" s="190">
        <v>0.04</v>
      </c>
      <c r="K126" s="190">
        <v>0.03</v>
      </c>
      <c r="L126" s="190"/>
      <c r="M126" s="190"/>
      <c r="N126" s="190"/>
      <c r="O126" s="190"/>
      <c r="P126" s="190"/>
      <c r="Q126" s="190"/>
      <c r="R126" s="190"/>
      <c r="S126" s="190"/>
      <c r="T126" s="190"/>
      <c r="U126" s="190"/>
      <c r="V126" s="190"/>
      <c r="W126" s="190"/>
      <c r="X126" s="190"/>
      <c r="Y126" s="190"/>
      <c r="Z126" s="190"/>
      <c r="AA126" s="190"/>
      <c r="AB126" s="190"/>
      <c r="AC126" s="190"/>
      <c r="AD126" s="190"/>
      <c r="AE126" s="190">
        <v>0.41</v>
      </c>
      <c r="AF126" s="190">
        <v>0.03</v>
      </c>
      <c r="AG126" s="190"/>
      <c r="AH126" s="190"/>
      <c r="AI126" s="190"/>
      <c r="AJ126" s="190"/>
      <c r="AK126" s="190"/>
      <c r="AL126" s="190"/>
      <c r="AM126" s="190"/>
      <c r="AN126" s="190"/>
      <c r="AO126" s="190"/>
      <c r="AP126" s="190"/>
      <c r="AQ126" s="190"/>
    </row>
    <row r="127" spans="1:43" x14ac:dyDescent="0.25">
      <c r="A127" s="190" t="s">
        <v>295</v>
      </c>
      <c r="B127" s="190">
        <v>1</v>
      </c>
      <c r="C127" s="191">
        <v>44698</v>
      </c>
      <c r="D127" s="192">
        <v>0.33333333333333331</v>
      </c>
      <c r="F127" s="190"/>
      <c r="G127" s="190"/>
      <c r="H127" s="190"/>
      <c r="I127" s="190"/>
      <c r="J127" s="190">
        <v>0.05</v>
      </c>
      <c r="K127" s="190">
        <v>0.04</v>
      </c>
      <c r="L127" s="190">
        <v>0.03</v>
      </c>
      <c r="M127" s="190"/>
      <c r="N127" s="190"/>
      <c r="O127" s="190"/>
      <c r="P127" s="190"/>
      <c r="Q127" s="190"/>
      <c r="R127" s="190"/>
      <c r="S127" s="190"/>
      <c r="T127" s="190"/>
      <c r="U127" s="190"/>
      <c r="V127" s="190"/>
      <c r="W127" s="190"/>
      <c r="X127" s="190"/>
      <c r="Y127" s="190"/>
      <c r="Z127" s="190"/>
      <c r="AA127" s="190"/>
      <c r="AB127" s="190"/>
      <c r="AC127" s="190"/>
      <c r="AD127" s="190"/>
      <c r="AE127" s="190">
        <v>0.16</v>
      </c>
      <c r="AF127" s="190"/>
      <c r="AG127" s="190"/>
      <c r="AH127" s="190"/>
      <c r="AI127" s="190"/>
      <c r="AJ127" s="190"/>
      <c r="AK127" s="190"/>
      <c r="AL127" s="190"/>
      <c r="AM127" s="190"/>
      <c r="AN127" s="190"/>
      <c r="AO127" s="190"/>
      <c r="AP127" s="190"/>
      <c r="AQ127" s="190"/>
    </row>
    <row r="128" spans="1:43" x14ac:dyDescent="0.25">
      <c r="A128" s="190" t="s">
        <v>295</v>
      </c>
      <c r="B128" s="190">
        <v>1</v>
      </c>
      <c r="C128" s="191">
        <v>44733</v>
      </c>
      <c r="D128" s="192">
        <v>0.33333333333333331</v>
      </c>
      <c r="F128" s="190"/>
      <c r="G128" s="190"/>
      <c r="H128" s="190"/>
      <c r="I128" s="190"/>
      <c r="J128" s="190">
        <v>0.05</v>
      </c>
      <c r="K128" s="190">
        <v>7.0000000000000007E-2</v>
      </c>
      <c r="L128" s="190"/>
      <c r="M128" s="190"/>
      <c r="N128" s="190"/>
      <c r="O128" s="190"/>
      <c r="P128" s="190"/>
      <c r="Q128" s="190"/>
      <c r="R128" s="190"/>
      <c r="S128" s="190"/>
      <c r="T128" s="190"/>
      <c r="U128" s="190"/>
      <c r="V128" s="190"/>
      <c r="W128" s="190"/>
      <c r="X128" s="190"/>
      <c r="Y128" s="190"/>
      <c r="Z128" s="190"/>
      <c r="AA128" s="190"/>
      <c r="AB128" s="190"/>
      <c r="AC128" s="190"/>
      <c r="AD128" s="190">
        <v>0.1</v>
      </c>
      <c r="AE128" s="190">
        <v>0.14000000000000001</v>
      </c>
      <c r="AF128" s="190">
        <v>0.02</v>
      </c>
      <c r="AG128" s="190"/>
      <c r="AH128" s="190"/>
      <c r="AI128" s="190"/>
      <c r="AJ128" s="190"/>
      <c r="AK128" s="190"/>
      <c r="AL128" s="190"/>
      <c r="AM128" s="190"/>
      <c r="AN128" s="190"/>
      <c r="AO128" s="190"/>
      <c r="AP128" s="190"/>
      <c r="AQ128" s="190"/>
    </row>
    <row r="129" spans="1:43" ht="15" customHeight="1" x14ac:dyDescent="0.25">
      <c r="A129" s="190" t="s">
        <v>295</v>
      </c>
      <c r="B129" s="190">
        <v>1</v>
      </c>
      <c r="C129" s="191">
        <v>44887</v>
      </c>
      <c r="D129" s="192">
        <v>0.3444444444444445</v>
      </c>
      <c r="F129" s="190"/>
      <c r="G129" s="190"/>
      <c r="H129" s="190"/>
      <c r="I129" s="190"/>
      <c r="J129" s="190">
        <v>7.0000000000000007E-2</v>
      </c>
      <c r="K129" s="190">
        <v>7.0000000000000007E-2</v>
      </c>
      <c r="L129" s="190"/>
      <c r="M129" s="190"/>
      <c r="N129" s="190"/>
      <c r="O129" s="190"/>
      <c r="P129" s="190"/>
      <c r="Q129" s="190"/>
      <c r="R129" s="190"/>
      <c r="S129" s="190"/>
      <c r="T129" s="190"/>
      <c r="U129" s="190"/>
      <c r="V129" s="190"/>
      <c r="W129" s="190"/>
      <c r="X129" s="190"/>
      <c r="Y129" s="190"/>
      <c r="Z129" s="190"/>
      <c r="AA129" s="190"/>
      <c r="AB129" s="190"/>
      <c r="AC129" s="190"/>
      <c r="AD129" s="190"/>
      <c r="AE129" s="190">
        <v>0.17</v>
      </c>
      <c r="AF129" s="190"/>
      <c r="AG129" s="190"/>
      <c r="AH129" s="190"/>
      <c r="AI129" s="190"/>
      <c r="AJ129" s="190"/>
      <c r="AK129" s="190"/>
      <c r="AL129" s="190"/>
      <c r="AM129" s="190"/>
      <c r="AN129" s="190"/>
      <c r="AO129" s="190"/>
      <c r="AP129" s="190"/>
      <c r="AQ129" s="190"/>
    </row>
    <row r="130" spans="1:43" s="199" customFormat="1" ht="15" customHeight="1" x14ac:dyDescent="0.25">
      <c r="A130" s="194" t="str">
        <f>A129</f>
        <v>05024000 - La Charente à SAINT-SAVIOL</v>
      </c>
      <c r="B130" s="195"/>
      <c r="C130" s="196" t="s">
        <v>214</v>
      </c>
      <c r="D130" s="197"/>
      <c r="E130" s="198">
        <f>COUNTIF(F130:AQ130,"&gt;0")</f>
        <v>6</v>
      </c>
      <c r="F130" s="195">
        <f>COUNT(F126:F129)</f>
        <v>0</v>
      </c>
      <c r="G130" s="195">
        <f t="shared" ref="G130:AI130" si="93">COUNT(G126:G129)</f>
        <v>0</v>
      </c>
      <c r="H130" s="195">
        <f t="shared" si="93"/>
        <v>0</v>
      </c>
      <c r="I130" s="195">
        <f t="shared" si="93"/>
        <v>0</v>
      </c>
      <c r="J130" s="195">
        <f t="shared" si="93"/>
        <v>4</v>
      </c>
      <c r="K130" s="195">
        <f t="shared" si="93"/>
        <v>4</v>
      </c>
      <c r="L130" s="195">
        <f t="shared" si="93"/>
        <v>1</v>
      </c>
      <c r="M130" s="195">
        <f t="shared" si="93"/>
        <v>0</v>
      </c>
      <c r="N130" s="195">
        <f t="shared" si="93"/>
        <v>0</v>
      </c>
      <c r="O130" s="195">
        <f t="shared" si="93"/>
        <v>0</v>
      </c>
      <c r="P130" s="195">
        <f t="shared" si="93"/>
        <v>0</v>
      </c>
      <c r="Q130" s="195">
        <f t="shared" si="93"/>
        <v>0</v>
      </c>
      <c r="R130" s="195">
        <f t="shared" si="93"/>
        <v>0</v>
      </c>
      <c r="S130" s="195">
        <f t="shared" si="93"/>
        <v>0</v>
      </c>
      <c r="T130" s="195">
        <f t="shared" si="93"/>
        <v>0</v>
      </c>
      <c r="U130" s="195">
        <f t="shared" si="93"/>
        <v>0</v>
      </c>
      <c r="V130" s="195">
        <f t="shared" si="93"/>
        <v>0</v>
      </c>
      <c r="W130" s="195">
        <f t="shared" si="93"/>
        <v>0</v>
      </c>
      <c r="X130" s="195">
        <f t="shared" si="93"/>
        <v>0</v>
      </c>
      <c r="Y130" s="195">
        <f t="shared" si="93"/>
        <v>0</v>
      </c>
      <c r="Z130" s="195">
        <f t="shared" si="93"/>
        <v>0</v>
      </c>
      <c r="AA130" s="195">
        <f t="shared" si="93"/>
        <v>0</v>
      </c>
      <c r="AB130" s="195">
        <f t="shared" si="93"/>
        <v>0</v>
      </c>
      <c r="AC130" s="195">
        <f t="shared" si="93"/>
        <v>0</v>
      </c>
      <c r="AD130" s="195">
        <f t="shared" si="93"/>
        <v>1</v>
      </c>
      <c r="AE130" s="195">
        <f t="shared" si="93"/>
        <v>4</v>
      </c>
      <c r="AF130" s="195">
        <f t="shared" si="93"/>
        <v>2</v>
      </c>
      <c r="AG130" s="195">
        <f t="shared" si="93"/>
        <v>0</v>
      </c>
      <c r="AH130" s="195">
        <f t="shared" si="93"/>
        <v>0</v>
      </c>
      <c r="AI130" s="195">
        <f t="shared" si="93"/>
        <v>0</v>
      </c>
      <c r="AJ130" s="195">
        <f t="shared" ref="AJ130:AQ130" si="94">COUNT(AJ126:AJ129)</f>
        <v>0</v>
      </c>
      <c r="AK130" s="195">
        <f t="shared" si="94"/>
        <v>0</v>
      </c>
      <c r="AL130" s="195">
        <f t="shared" si="94"/>
        <v>0</v>
      </c>
      <c r="AM130" s="195">
        <f t="shared" si="94"/>
        <v>0</v>
      </c>
      <c r="AN130" s="195">
        <f t="shared" si="94"/>
        <v>0</v>
      </c>
      <c r="AO130" s="195">
        <f t="shared" si="94"/>
        <v>0</v>
      </c>
      <c r="AP130" s="195">
        <f t="shared" si="94"/>
        <v>0</v>
      </c>
      <c r="AQ130" s="195">
        <f t="shared" si="94"/>
        <v>0</v>
      </c>
    </row>
    <row r="131" spans="1:43" s="199" customFormat="1" ht="15" customHeight="1" x14ac:dyDescent="0.25">
      <c r="A131" s="194" t="str">
        <f>A130</f>
        <v>05024000 - La Charente à SAINT-SAVIOL</v>
      </c>
      <c r="B131" s="195"/>
      <c r="C131" s="196" t="s">
        <v>215</v>
      </c>
      <c r="D131" s="197"/>
      <c r="E131" s="198">
        <f>COUNTIF(F131:AQ131,"&gt;0")</f>
        <v>1</v>
      </c>
      <c r="F131" s="195">
        <f>COUNTIFS(F126:F129,"&gt;0,1")</f>
        <v>0</v>
      </c>
      <c r="G131" s="195">
        <f t="shared" ref="G131:AI131" si="95">COUNTIFS(G126:G129,"&gt;0,1")</f>
        <v>0</v>
      </c>
      <c r="H131" s="195">
        <f t="shared" si="95"/>
        <v>0</v>
      </c>
      <c r="I131" s="195">
        <f t="shared" si="95"/>
        <v>0</v>
      </c>
      <c r="J131" s="195">
        <f t="shared" si="95"/>
        <v>0</v>
      </c>
      <c r="K131" s="195">
        <f t="shared" si="95"/>
        <v>0</v>
      </c>
      <c r="L131" s="195">
        <f t="shared" si="95"/>
        <v>0</v>
      </c>
      <c r="M131" s="195">
        <f t="shared" si="95"/>
        <v>0</v>
      </c>
      <c r="N131" s="195">
        <f t="shared" si="95"/>
        <v>0</v>
      </c>
      <c r="O131" s="195">
        <f t="shared" si="95"/>
        <v>0</v>
      </c>
      <c r="P131" s="195">
        <f t="shared" si="95"/>
        <v>0</v>
      </c>
      <c r="Q131" s="195">
        <f t="shared" si="95"/>
        <v>0</v>
      </c>
      <c r="R131" s="195">
        <f t="shared" si="95"/>
        <v>0</v>
      </c>
      <c r="S131" s="195">
        <f t="shared" si="95"/>
        <v>0</v>
      </c>
      <c r="T131" s="195">
        <f t="shared" si="95"/>
        <v>0</v>
      </c>
      <c r="U131" s="195">
        <f t="shared" si="95"/>
        <v>0</v>
      </c>
      <c r="V131" s="195">
        <f t="shared" si="95"/>
        <v>0</v>
      </c>
      <c r="W131" s="195">
        <f t="shared" si="95"/>
        <v>0</v>
      </c>
      <c r="X131" s="195">
        <f t="shared" si="95"/>
        <v>0</v>
      </c>
      <c r="Y131" s="195">
        <f t="shared" si="95"/>
        <v>0</v>
      </c>
      <c r="Z131" s="195">
        <f t="shared" si="95"/>
        <v>0</v>
      </c>
      <c r="AA131" s="195">
        <f t="shared" si="95"/>
        <v>0</v>
      </c>
      <c r="AB131" s="195">
        <f t="shared" si="95"/>
        <v>0</v>
      </c>
      <c r="AC131" s="195">
        <f t="shared" si="95"/>
        <v>0</v>
      </c>
      <c r="AD131" s="195">
        <f t="shared" si="95"/>
        <v>0</v>
      </c>
      <c r="AE131" s="195">
        <f t="shared" si="95"/>
        <v>4</v>
      </c>
      <c r="AF131" s="195">
        <f t="shared" si="95"/>
        <v>0</v>
      </c>
      <c r="AG131" s="195">
        <f t="shared" si="95"/>
        <v>0</v>
      </c>
      <c r="AH131" s="195">
        <f t="shared" si="95"/>
        <v>0</v>
      </c>
      <c r="AI131" s="195">
        <f t="shared" si="95"/>
        <v>0</v>
      </c>
      <c r="AJ131" s="195">
        <f t="shared" ref="AJ131:AQ131" si="96">COUNTIFS(AJ126:AJ129,"&gt;0,1")</f>
        <v>0</v>
      </c>
      <c r="AK131" s="195">
        <f t="shared" si="96"/>
        <v>0</v>
      </c>
      <c r="AL131" s="195">
        <f t="shared" si="96"/>
        <v>0</v>
      </c>
      <c r="AM131" s="195">
        <f t="shared" si="96"/>
        <v>0</v>
      </c>
      <c r="AN131" s="195">
        <f t="shared" si="96"/>
        <v>0</v>
      </c>
      <c r="AO131" s="195">
        <f t="shared" si="96"/>
        <v>0</v>
      </c>
      <c r="AP131" s="195">
        <f t="shared" si="96"/>
        <v>0</v>
      </c>
      <c r="AQ131" s="195">
        <f t="shared" si="96"/>
        <v>0</v>
      </c>
    </row>
    <row r="132" spans="1:43" s="203" customFormat="1" ht="15" customHeight="1" thickBot="1" x14ac:dyDescent="0.3">
      <c r="A132" s="200" t="str">
        <f>A131</f>
        <v>05024000 - La Charente à SAINT-SAVIOL</v>
      </c>
      <c r="B132" s="201"/>
      <c r="C132" s="201" t="s">
        <v>216</v>
      </c>
      <c r="D132" s="201"/>
      <c r="E132" s="202">
        <f>MAX(F132:AQ132)</f>
        <v>0.41</v>
      </c>
      <c r="F132" s="201">
        <f>MAX(F126:F129)</f>
        <v>0</v>
      </c>
      <c r="G132" s="201">
        <f t="shared" ref="G132:AI132" si="97">MAX(G126:G129)</f>
        <v>0</v>
      </c>
      <c r="H132" s="201">
        <f t="shared" si="97"/>
        <v>0</v>
      </c>
      <c r="I132" s="201">
        <f t="shared" si="97"/>
        <v>0</v>
      </c>
      <c r="J132" s="201">
        <f t="shared" si="97"/>
        <v>7.0000000000000007E-2</v>
      </c>
      <c r="K132" s="201">
        <f t="shared" si="97"/>
        <v>7.0000000000000007E-2</v>
      </c>
      <c r="L132" s="201">
        <f t="shared" si="97"/>
        <v>0.03</v>
      </c>
      <c r="M132" s="201">
        <f t="shared" si="97"/>
        <v>0</v>
      </c>
      <c r="N132" s="201">
        <f t="shared" si="97"/>
        <v>0</v>
      </c>
      <c r="O132" s="201">
        <f t="shared" si="97"/>
        <v>0</v>
      </c>
      <c r="P132" s="201">
        <f t="shared" si="97"/>
        <v>0</v>
      </c>
      <c r="Q132" s="201">
        <f t="shared" si="97"/>
        <v>0</v>
      </c>
      <c r="R132" s="201">
        <f t="shared" si="97"/>
        <v>0</v>
      </c>
      <c r="S132" s="201">
        <f t="shared" si="97"/>
        <v>0</v>
      </c>
      <c r="T132" s="201">
        <f t="shared" si="97"/>
        <v>0</v>
      </c>
      <c r="U132" s="201">
        <f t="shared" si="97"/>
        <v>0</v>
      </c>
      <c r="V132" s="201">
        <f t="shared" si="97"/>
        <v>0</v>
      </c>
      <c r="W132" s="201">
        <f t="shared" si="97"/>
        <v>0</v>
      </c>
      <c r="X132" s="201">
        <f t="shared" si="97"/>
        <v>0</v>
      </c>
      <c r="Y132" s="201">
        <f t="shared" si="97"/>
        <v>0</v>
      </c>
      <c r="Z132" s="201">
        <f t="shared" si="97"/>
        <v>0</v>
      </c>
      <c r="AA132" s="201">
        <f t="shared" si="97"/>
        <v>0</v>
      </c>
      <c r="AB132" s="201">
        <f t="shared" si="97"/>
        <v>0</v>
      </c>
      <c r="AC132" s="201">
        <f t="shared" si="97"/>
        <v>0</v>
      </c>
      <c r="AD132" s="201">
        <f t="shared" si="97"/>
        <v>0.1</v>
      </c>
      <c r="AE132" s="201">
        <f t="shared" si="97"/>
        <v>0.41</v>
      </c>
      <c r="AF132" s="201">
        <f t="shared" si="97"/>
        <v>0.03</v>
      </c>
      <c r="AG132" s="201">
        <f t="shared" si="97"/>
        <v>0</v>
      </c>
      <c r="AH132" s="201">
        <f t="shared" si="97"/>
        <v>0</v>
      </c>
      <c r="AI132" s="201">
        <f t="shared" si="97"/>
        <v>0</v>
      </c>
      <c r="AJ132" s="201">
        <f t="shared" ref="AJ132:AQ132" si="98">MAX(AJ126:AJ129)</f>
        <v>0</v>
      </c>
      <c r="AK132" s="201">
        <f t="shared" si="98"/>
        <v>0</v>
      </c>
      <c r="AL132" s="201">
        <f t="shared" si="98"/>
        <v>0</v>
      </c>
      <c r="AM132" s="201">
        <f t="shared" si="98"/>
        <v>0</v>
      </c>
      <c r="AN132" s="201">
        <f t="shared" si="98"/>
        <v>0</v>
      </c>
      <c r="AO132" s="201">
        <f t="shared" si="98"/>
        <v>0</v>
      </c>
      <c r="AP132" s="201">
        <f t="shared" si="98"/>
        <v>0</v>
      </c>
      <c r="AQ132" s="201">
        <f t="shared" si="98"/>
        <v>0</v>
      </c>
    </row>
    <row r="133" spans="1:43" ht="15" customHeight="1" x14ac:dyDescent="0.25">
      <c r="A133" s="190" t="s">
        <v>208</v>
      </c>
      <c r="B133" s="190">
        <v>3</v>
      </c>
      <c r="C133" s="191">
        <v>44889</v>
      </c>
      <c r="D133" s="192">
        <v>0.39861111111111108</v>
      </c>
      <c r="E133" s="186"/>
      <c r="F133" s="190">
        <v>0.03</v>
      </c>
      <c r="G133" s="190">
        <v>0.04</v>
      </c>
      <c r="H133" s="190"/>
      <c r="I133" s="190">
        <v>0.04</v>
      </c>
      <c r="J133" s="190">
        <v>0.08</v>
      </c>
      <c r="K133" s="190">
        <v>0.05</v>
      </c>
      <c r="L133" s="190"/>
      <c r="M133" s="190"/>
      <c r="N133" s="190">
        <v>0.06</v>
      </c>
      <c r="O133" s="190"/>
      <c r="P133" s="190"/>
      <c r="Q133" s="190"/>
      <c r="R133" s="190"/>
      <c r="S133" s="190"/>
      <c r="T133" s="190"/>
      <c r="U133" s="190"/>
      <c r="V133" s="190"/>
      <c r="W133" s="190"/>
      <c r="X133" s="190"/>
      <c r="Y133" s="190"/>
      <c r="Z133" s="190"/>
      <c r="AA133" s="190"/>
      <c r="AB133" s="190">
        <v>0.05</v>
      </c>
      <c r="AC133" s="190"/>
      <c r="AD133" s="190">
        <v>0.02</v>
      </c>
      <c r="AE133" s="190">
        <v>0.31</v>
      </c>
      <c r="AF133" s="190">
        <v>0.12</v>
      </c>
      <c r="AG133" s="190"/>
      <c r="AH133" s="190"/>
      <c r="AI133" s="190"/>
      <c r="AJ133" s="190"/>
      <c r="AK133" s="190"/>
      <c r="AL133" s="190"/>
      <c r="AM133" s="190"/>
      <c r="AN133" s="190"/>
      <c r="AO133" s="190"/>
      <c r="AP133" s="190"/>
      <c r="AQ133" s="190"/>
    </row>
    <row r="134" spans="1:43" ht="15" customHeight="1" x14ac:dyDescent="0.25">
      <c r="A134" s="190" t="s">
        <v>208</v>
      </c>
      <c r="B134" s="190">
        <v>3</v>
      </c>
      <c r="C134" s="191">
        <v>44644</v>
      </c>
      <c r="D134" s="192">
        <v>0.39583333333333331</v>
      </c>
      <c r="E134" s="186"/>
      <c r="F134" s="190"/>
      <c r="G134" s="190"/>
      <c r="H134" s="190"/>
      <c r="I134" s="190"/>
      <c r="J134" s="190">
        <v>0.03</v>
      </c>
      <c r="K134" s="190"/>
      <c r="L134" s="190"/>
      <c r="M134" s="190"/>
      <c r="N134" s="190"/>
      <c r="O134" s="190"/>
      <c r="P134" s="190"/>
      <c r="Q134" s="190"/>
      <c r="R134" s="190"/>
      <c r="S134" s="190"/>
      <c r="T134" s="190"/>
      <c r="U134" s="190"/>
      <c r="V134" s="190"/>
      <c r="W134" s="190"/>
      <c r="X134" s="190"/>
      <c r="Y134" s="190"/>
      <c r="Z134" s="190"/>
      <c r="AA134" s="190"/>
      <c r="AB134" s="190"/>
      <c r="AC134" s="190"/>
      <c r="AD134" s="190"/>
      <c r="AE134" s="190">
        <v>0.33</v>
      </c>
      <c r="AF134" s="190">
        <v>0.04</v>
      </c>
      <c r="AG134" s="190"/>
      <c r="AH134" s="190"/>
      <c r="AI134" s="190"/>
      <c r="AJ134" s="190"/>
      <c r="AK134" s="190"/>
      <c r="AL134" s="190"/>
      <c r="AM134" s="190"/>
      <c r="AN134" s="190"/>
      <c r="AO134" s="190"/>
      <c r="AP134" s="190"/>
      <c r="AQ134" s="190"/>
    </row>
    <row r="135" spans="1:43" ht="15" customHeight="1" x14ac:dyDescent="0.25">
      <c r="A135" s="190" t="s">
        <v>208</v>
      </c>
      <c r="B135" s="190">
        <v>3</v>
      </c>
      <c r="C135" s="191">
        <v>44700</v>
      </c>
      <c r="D135" s="192">
        <v>0.39305555555555555</v>
      </c>
      <c r="E135" s="186"/>
      <c r="F135" s="190"/>
      <c r="G135" s="190"/>
      <c r="H135" s="190"/>
      <c r="I135" s="190"/>
      <c r="J135" s="190">
        <v>0.03</v>
      </c>
      <c r="K135" s="190">
        <v>0.06</v>
      </c>
      <c r="L135" s="190"/>
      <c r="M135" s="190"/>
      <c r="N135" s="190"/>
      <c r="O135" s="190"/>
      <c r="P135" s="190"/>
      <c r="Q135" s="190"/>
      <c r="R135" s="190"/>
      <c r="S135" s="190"/>
      <c r="T135" s="190"/>
      <c r="U135" s="190"/>
      <c r="V135" s="190"/>
      <c r="W135" s="190"/>
      <c r="X135" s="190"/>
      <c r="Y135" s="190"/>
      <c r="Z135" s="190"/>
      <c r="AA135" s="190"/>
      <c r="AB135" s="190"/>
      <c r="AC135" s="190"/>
      <c r="AD135" s="190"/>
      <c r="AE135" s="190">
        <v>0.19</v>
      </c>
      <c r="AF135" s="190">
        <v>0.02</v>
      </c>
      <c r="AG135" s="190"/>
      <c r="AH135" s="190"/>
      <c r="AI135" s="190"/>
      <c r="AJ135" s="190"/>
      <c r="AK135" s="190"/>
      <c r="AL135" s="190"/>
      <c r="AM135" s="190"/>
      <c r="AN135" s="190"/>
      <c r="AO135" s="190"/>
      <c r="AP135" s="190"/>
      <c r="AQ135" s="190"/>
    </row>
    <row r="136" spans="1:43" ht="15" customHeight="1" x14ac:dyDescent="0.25">
      <c r="A136" s="190" t="s">
        <v>208</v>
      </c>
      <c r="B136" s="190">
        <v>3</v>
      </c>
      <c r="C136" s="191">
        <v>44735</v>
      </c>
      <c r="D136" s="192">
        <v>0.41736111111111113</v>
      </c>
      <c r="E136" s="186"/>
      <c r="F136" s="190"/>
      <c r="G136" s="190"/>
      <c r="H136" s="190"/>
      <c r="I136" s="190"/>
      <c r="J136" s="190">
        <v>0.02</v>
      </c>
      <c r="K136" s="190">
        <v>0.03</v>
      </c>
      <c r="L136" s="190"/>
      <c r="M136" s="190"/>
      <c r="N136" s="190"/>
      <c r="O136" s="190"/>
      <c r="P136" s="190"/>
      <c r="Q136" s="190"/>
      <c r="R136" s="190">
        <v>0.14000000000000001</v>
      </c>
      <c r="S136" s="190"/>
      <c r="T136" s="190"/>
      <c r="U136" s="190"/>
      <c r="V136" s="190"/>
      <c r="W136" s="190"/>
      <c r="X136" s="190"/>
      <c r="Y136" s="190"/>
      <c r="Z136" s="190">
        <v>1.2999999999999999E-2</v>
      </c>
      <c r="AA136" s="190"/>
      <c r="AB136" s="190"/>
      <c r="AC136" s="190"/>
      <c r="AD136" s="190">
        <v>0.11</v>
      </c>
      <c r="AE136" s="190">
        <v>0.15</v>
      </c>
      <c r="AF136" s="190">
        <v>0.04</v>
      </c>
      <c r="AG136" s="190"/>
      <c r="AH136" s="190"/>
      <c r="AI136" s="190"/>
      <c r="AJ136" s="190"/>
      <c r="AK136" s="190"/>
      <c r="AL136" s="190"/>
      <c r="AM136" s="190"/>
      <c r="AN136" s="190"/>
      <c r="AO136" s="190"/>
      <c r="AP136" s="190"/>
      <c r="AQ136" s="190"/>
    </row>
    <row r="137" spans="1:43" s="199" customFormat="1" ht="15" customHeight="1" x14ac:dyDescent="0.25">
      <c r="A137" s="194" t="str">
        <f>A136</f>
        <v>05024250 - La Charente à ROUMAZIERES-LOUBERT</v>
      </c>
      <c r="B137" s="195"/>
      <c r="C137" s="196" t="s">
        <v>214</v>
      </c>
      <c r="D137" s="197"/>
      <c r="E137" s="198">
        <f>COUNTIF(F137:AQ137,"&gt;0")</f>
        <v>12</v>
      </c>
      <c r="F137" s="195">
        <f>COUNT(F133:F136)</f>
        <v>1</v>
      </c>
      <c r="G137" s="195">
        <f t="shared" ref="G137:AI137" si="99">COUNT(G133:G136)</f>
        <v>1</v>
      </c>
      <c r="H137" s="195">
        <f t="shared" si="99"/>
        <v>0</v>
      </c>
      <c r="I137" s="195">
        <f t="shared" si="99"/>
        <v>1</v>
      </c>
      <c r="J137" s="195">
        <f t="shared" si="99"/>
        <v>4</v>
      </c>
      <c r="K137" s="195">
        <f t="shared" si="99"/>
        <v>3</v>
      </c>
      <c r="L137" s="195">
        <f t="shared" si="99"/>
        <v>0</v>
      </c>
      <c r="M137" s="195">
        <f t="shared" si="99"/>
        <v>0</v>
      </c>
      <c r="N137" s="195">
        <f t="shared" si="99"/>
        <v>1</v>
      </c>
      <c r="O137" s="195">
        <f t="shared" si="99"/>
        <v>0</v>
      </c>
      <c r="P137" s="195">
        <f t="shared" si="99"/>
        <v>0</v>
      </c>
      <c r="Q137" s="195">
        <f t="shared" si="99"/>
        <v>0</v>
      </c>
      <c r="R137" s="195">
        <f t="shared" si="99"/>
        <v>1</v>
      </c>
      <c r="S137" s="195">
        <f t="shared" si="99"/>
        <v>0</v>
      </c>
      <c r="T137" s="195">
        <f t="shared" si="99"/>
        <v>0</v>
      </c>
      <c r="U137" s="195">
        <f t="shared" si="99"/>
        <v>0</v>
      </c>
      <c r="V137" s="195">
        <f t="shared" si="99"/>
        <v>0</v>
      </c>
      <c r="W137" s="195">
        <f t="shared" si="99"/>
        <v>0</v>
      </c>
      <c r="X137" s="195">
        <f t="shared" si="99"/>
        <v>0</v>
      </c>
      <c r="Y137" s="195">
        <f t="shared" si="99"/>
        <v>0</v>
      </c>
      <c r="Z137" s="195">
        <f t="shared" si="99"/>
        <v>1</v>
      </c>
      <c r="AA137" s="195">
        <f t="shared" si="99"/>
        <v>0</v>
      </c>
      <c r="AB137" s="195">
        <f t="shared" si="99"/>
        <v>1</v>
      </c>
      <c r="AC137" s="195">
        <f t="shared" si="99"/>
        <v>0</v>
      </c>
      <c r="AD137" s="195">
        <f t="shared" si="99"/>
        <v>2</v>
      </c>
      <c r="AE137" s="195">
        <f t="shared" si="99"/>
        <v>4</v>
      </c>
      <c r="AF137" s="195">
        <f t="shared" si="99"/>
        <v>4</v>
      </c>
      <c r="AG137" s="195">
        <f t="shared" si="99"/>
        <v>0</v>
      </c>
      <c r="AH137" s="195">
        <f t="shared" si="99"/>
        <v>0</v>
      </c>
      <c r="AI137" s="195">
        <f t="shared" si="99"/>
        <v>0</v>
      </c>
      <c r="AJ137" s="195">
        <f t="shared" ref="AJ137:AQ137" si="100">COUNT(AJ133:AJ136)</f>
        <v>0</v>
      </c>
      <c r="AK137" s="195">
        <f t="shared" si="100"/>
        <v>0</v>
      </c>
      <c r="AL137" s="195">
        <f t="shared" si="100"/>
        <v>0</v>
      </c>
      <c r="AM137" s="195">
        <f t="shared" si="100"/>
        <v>0</v>
      </c>
      <c r="AN137" s="195">
        <f t="shared" si="100"/>
        <v>0</v>
      </c>
      <c r="AO137" s="195">
        <f t="shared" si="100"/>
        <v>0</v>
      </c>
      <c r="AP137" s="195">
        <f t="shared" si="100"/>
        <v>0</v>
      </c>
      <c r="AQ137" s="195">
        <f t="shared" si="100"/>
        <v>0</v>
      </c>
    </row>
    <row r="138" spans="1:43" s="199" customFormat="1" ht="15" customHeight="1" x14ac:dyDescent="0.25">
      <c r="A138" s="194" t="str">
        <f>A137</f>
        <v>05024250 - La Charente à ROUMAZIERES-LOUBERT</v>
      </c>
      <c r="B138" s="195"/>
      <c r="C138" s="196" t="s">
        <v>215</v>
      </c>
      <c r="D138" s="197"/>
      <c r="E138" s="198">
        <f>COUNTIF(F138:AQ138,"&gt;0")</f>
        <v>4</v>
      </c>
      <c r="F138" s="195">
        <f>COUNTIFS(F133:F136,"&gt;0,1")</f>
        <v>0</v>
      </c>
      <c r="G138" s="195">
        <f>COUNTIFS(G133:G136,"&gt;0,1")</f>
        <v>0</v>
      </c>
      <c r="H138" s="195">
        <f t="shared" ref="H138:AI138" si="101">COUNTIFS(H133:H136,"&gt;0,1")</f>
        <v>0</v>
      </c>
      <c r="I138" s="195">
        <f t="shared" si="101"/>
        <v>0</v>
      </c>
      <c r="J138" s="195">
        <f t="shared" si="101"/>
        <v>0</v>
      </c>
      <c r="K138" s="195">
        <f t="shared" si="101"/>
        <v>0</v>
      </c>
      <c r="L138" s="195">
        <f t="shared" si="101"/>
        <v>0</v>
      </c>
      <c r="M138" s="195">
        <f t="shared" si="101"/>
        <v>0</v>
      </c>
      <c r="N138" s="195">
        <f t="shared" si="101"/>
        <v>0</v>
      </c>
      <c r="O138" s="195">
        <f t="shared" si="101"/>
        <v>0</v>
      </c>
      <c r="P138" s="195">
        <f t="shared" si="101"/>
        <v>0</v>
      </c>
      <c r="Q138" s="195">
        <f t="shared" si="101"/>
        <v>0</v>
      </c>
      <c r="R138" s="195">
        <f t="shared" si="101"/>
        <v>1</v>
      </c>
      <c r="S138" s="195">
        <f t="shared" si="101"/>
        <v>0</v>
      </c>
      <c r="T138" s="195">
        <f t="shared" si="101"/>
        <v>0</v>
      </c>
      <c r="U138" s="195">
        <f t="shared" si="101"/>
        <v>0</v>
      </c>
      <c r="V138" s="195">
        <f t="shared" si="101"/>
        <v>0</v>
      </c>
      <c r="W138" s="195">
        <f t="shared" si="101"/>
        <v>0</v>
      </c>
      <c r="X138" s="195">
        <f t="shared" si="101"/>
        <v>0</v>
      </c>
      <c r="Y138" s="195">
        <f t="shared" si="101"/>
        <v>0</v>
      </c>
      <c r="Z138" s="195">
        <f t="shared" si="101"/>
        <v>0</v>
      </c>
      <c r="AA138" s="195">
        <f t="shared" si="101"/>
        <v>0</v>
      </c>
      <c r="AB138" s="195">
        <f t="shared" si="101"/>
        <v>0</v>
      </c>
      <c r="AC138" s="195">
        <f t="shared" si="101"/>
        <v>0</v>
      </c>
      <c r="AD138" s="195">
        <f t="shared" si="101"/>
        <v>1</v>
      </c>
      <c r="AE138" s="195">
        <f t="shared" si="101"/>
        <v>4</v>
      </c>
      <c r="AF138" s="195">
        <f t="shared" si="101"/>
        <v>1</v>
      </c>
      <c r="AG138" s="195">
        <f t="shared" si="101"/>
        <v>0</v>
      </c>
      <c r="AH138" s="195">
        <f t="shared" si="101"/>
        <v>0</v>
      </c>
      <c r="AI138" s="195">
        <f t="shared" si="101"/>
        <v>0</v>
      </c>
      <c r="AJ138" s="195">
        <f t="shared" ref="AJ138:AQ138" si="102">COUNTIFS(AJ133:AJ136,"&gt;0,1")</f>
        <v>0</v>
      </c>
      <c r="AK138" s="195">
        <f t="shared" si="102"/>
        <v>0</v>
      </c>
      <c r="AL138" s="195">
        <f t="shared" si="102"/>
        <v>0</v>
      </c>
      <c r="AM138" s="195">
        <f t="shared" si="102"/>
        <v>0</v>
      </c>
      <c r="AN138" s="195">
        <f t="shared" si="102"/>
        <v>0</v>
      </c>
      <c r="AO138" s="195">
        <f t="shared" si="102"/>
        <v>0</v>
      </c>
      <c r="AP138" s="195">
        <f t="shared" si="102"/>
        <v>0</v>
      </c>
      <c r="AQ138" s="195">
        <f t="shared" si="102"/>
        <v>0</v>
      </c>
    </row>
    <row r="139" spans="1:43" s="203" customFormat="1" ht="15" customHeight="1" thickBot="1" x14ac:dyDescent="0.3">
      <c r="A139" s="200" t="str">
        <f>A138</f>
        <v>05024250 - La Charente à ROUMAZIERES-LOUBERT</v>
      </c>
      <c r="B139" s="201"/>
      <c r="C139" s="201" t="s">
        <v>216</v>
      </c>
      <c r="D139" s="201"/>
      <c r="E139" s="202">
        <f>MAX(F139:AQ139)</f>
        <v>0.33</v>
      </c>
      <c r="F139" s="201">
        <f>MAX(F133:F136)</f>
        <v>0.03</v>
      </c>
      <c r="G139" s="201">
        <f>MAX(G133:G136)</f>
        <v>0.04</v>
      </c>
      <c r="H139" s="201">
        <f t="shared" ref="H139:AI139" si="103">MAX(H133:H136)</f>
        <v>0</v>
      </c>
      <c r="I139" s="201">
        <f t="shared" si="103"/>
        <v>0.04</v>
      </c>
      <c r="J139" s="201">
        <f t="shared" si="103"/>
        <v>0.08</v>
      </c>
      <c r="K139" s="201">
        <f t="shared" si="103"/>
        <v>0.06</v>
      </c>
      <c r="L139" s="201">
        <f t="shared" si="103"/>
        <v>0</v>
      </c>
      <c r="M139" s="201">
        <f t="shared" si="103"/>
        <v>0</v>
      </c>
      <c r="N139" s="201">
        <f t="shared" si="103"/>
        <v>0.06</v>
      </c>
      <c r="O139" s="201">
        <f t="shared" si="103"/>
        <v>0</v>
      </c>
      <c r="P139" s="201">
        <f t="shared" si="103"/>
        <v>0</v>
      </c>
      <c r="Q139" s="201">
        <f t="shared" si="103"/>
        <v>0</v>
      </c>
      <c r="R139" s="201">
        <f t="shared" si="103"/>
        <v>0.14000000000000001</v>
      </c>
      <c r="S139" s="201">
        <f t="shared" si="103"/>
        <v>0</v>
      </c>
      <c r="T139" s="201">
        <f t="shared" si="103"/>
        <v>0</v>
      </c>
      <c r="U139" s="201">
        <f t="shared" si="103"/>
        <v>0</v>
      </c>
      <c r="V139" s="201">
        <f t="shared" si="103"/>
        <v>0</v>
      </c>
      <c r="W139" s="201">
        <f t="shared" si="103"/>
        <v>0</v>
      </c>
      <c r="X139" s="201">
        <f t="shared" si="103"/>
        <v>0</v>
      </c>
      <c r="Y139" s="201">
        <f t="shared" si="103"/>
        <v>0</v>
      </c>
      <c r="Z139" s="201">
        <f t="shared" si="103"/>
        <v>1.2999999999999999E-2</v>
      </c>
      <c r="AA139" s="201">
        <f t="shared" si="103"/>
        <v>0</v>
      </c>
      <c r="AB139" s="201">
        <f t="shared" si="103"/>
        <v>0.05</v>
      </c>
      <c r="AC139" s="201">
        <f t="shared" si="103"/>
        <v>0</v>
      </c>
      <c r="AD139" s="201">
        <f t="shared" si="103"/>
        <v>0.11</v>
      </c>
      <c r="AE139" s="201">
        <f t="shared" si="103"/>
        <v>0.33</v>
      </c>
      <c r="AF139" s="201">
        <f t="shared" si="103"/>
        <v>0.12</v>
      </c>
      <c r="AG139" s="201">
        <f t="shared" si="103"/>
        <v>0</v>
      </c>
      <c r="AH139" s="201">
        <f t="shared" si="103"/>
        <v>0</v>
      </c>
      <c r="AI139" s="201">
        <f t="shared" si="103"/>
        <v>0</v>
      </c>
      <c r="AJ139" s="201">
        <f t="shared" ref="AJ139:AQ139" si="104">MAX(AJ133:AJ136)</f>
        <v>0</v>
      </c>
      <c r="AK139" s="201">
        <f t="shared" si="104"/>
        <v>0</v>
      </c>
      <c r="AL139" s="201">
        <f t="shared" si="104"/>
        <v>0</v>
      </c>
      <c r="AM139" s="201">
        <f t="shared" si="104"/>
        <v>0</v>
      </c>
      <c r="AN139" s="201">
        <f t="shared" si="104"/>
        <v>0</v>
      </c>
      <c r="AO139" s="201">
        <f t="shared" si="104"/>
        <v>0</v>
      </c>
      <c r="AP139" s="201">
        <f t="shared" si="104"/>
        <v>0</v>
      </c>
      <c r="AQ139" s="201">
        <f t="shared" si="104"/>
        <v>0</v>
      </c>
    </row>
    <row r="140" spans="1:43" x14ac:dyDescent="0.25">
      <c r="A140" s="190" t="s">
        <v>296</v>
      </c>
      <c r="B140" s="190">
        <v>1</v>
      </c>
      <c r="C140" s="191">
        <v>44889</v>
      </c>
      <c r="D140" s="192">
        <v>0.47916666666666669</v>
      </c>
      <c r="F140" s="190">
        <v>0.03</v>
      </c>
      <c r="G140" s="190">
        <v>0.03</v>
      </c>
      <c r="H140" s="190"/>
      <c r="I140" s="190">
        <v>0.03</v>
      </c>
      <c r="J140" s="190">
        <v>7.0000000000000007E-2</v>
      </c>
      <c r="K140" s="190"/>
      <c r="L140" s="190"/>
      <c r="M140" s="190"/>
      <c r="N140" s="190"/>
      <c r="O140" s="190"/>
      <c r="P140" s="190"/>
      <c r="Q140" s="190"/>
      <c r="R140" s="190"/>
      <c r="S140" s="190"/>
      <c r="T140" s="190"/>
      <c r="U140" s="190"/>
      <c r="V140" s="190"/>
      <c r="W140" s="190"/>
      <c r="X140" s="190"/>
      <c r="Y140" s="190"/>
      <c r="Z140" s="190">
        <v>1.9E-2</v>
      </c>
      <c r="AA140" s="190"/>
      <c r="AB140" s="190">
        <v>0.05</v>
      </c>
      <c r="AC140" s="190"/>
      <c r="AD140" s="190"/>
      <c r="AE140" s="190">
        <v>1.4</v>
      </c>
      <c r="AF140" s="190">
        <v>0.75</v>
      </c>
      <c r="AG140" s="190"/>
      <c r="AH140" s="190"/>
      <c r="AI140" s="190"/>
      <c r="AJ140" s="190"/>
      <c r="AK140" s="190"/>
      <c r="AL140" s="190"/>
      <c r="AM140" s="190"/>
      <c r="AN140" s="190"/>
      <c r="AO140" s="190"/>
      <c r="AP140" s="190"/>
      <c r="AQ140" s="190"/>
    </row>
    <row r="141" spans="1:43" x14ac:dyDescent="0.25">
      <c r="A141" s="190" t="s">
        <v>296</v>
      </c>
      <c r="B141" s="190">
        <v>1</v>
      </c>
      <c r="C141" s="191">
        <v>44700</v>
      </c>
      <c r="D141" s="192">
        <v>0.43611111111111112</v>
      </c>
      <c r="F141" s="190"/>
      <c r="G141" s="190"/>
      <c r="H141" s="190"/>
      <c r="I141" s="190"/>
      <c r="J141" s="190">
        <v>0.04</v>
      </c>
      <c r="K141" s="190"/>
      <c r="L141" s="190"/>
      <c r="M141" s="190"/>
      <c r="N141" s="190"/>
      <c r="O141" s="190"/>
      <c r="P141" s="190"/>
      <c r="Q141" s="190"/>
      <c r="R141" s="190"/>
      <c r="S141" s="190"/>
      <c r="T141" s="190"/>
      <c r="U141" s="190"/>
      <c r="V141" s="190"/>
      <c r="W141" s="190"/>
      <c r="X141" s="190"/>
      <c r="Y141" s="190"/>
      <c r="Z141" s="190"/>
      <c r="AA141" s="190"/>
      <c r="AB141" s="190"/>
      <c r="AC141" s="190"/>
      <c r="AD141" s="190"/>
      <c r="AE141" s="190">
        <v>0.21</v>
      </c>
      <c r="AF141" s="190">
        <v>0.03</v>
      </c>
      <c r="AG141" s="190"/>
      <c r="AH141" s="190"/>
      <c r="AI141" s="190"/>
      <c r="AJ141" s="190"/>
      <c r="AK141" s="190"/>
      <c r="AL141" s="190"/>
      <c r="AM141" s="190"/>
      <c r="AN141" s="190"/>
      <c r="AO141" s="190"/>
      <c r="AP141" s="190"/>
      <c r="AQ141" s="190"/>
    </row>
    <row r="142" spans="1:43" x14ac:dyDescent="0.25">
      <c r="A142" s="190" t="s">
        <v>296</v>
      </c>
      <c r="B142" s="190">
        <v>1</v>
      </c>
      <c r="C142" s="191">
        <v>44644</v>
      </c>
      <c r="D142" s="192">
        <v>0.45347222222222222</v>
      </c>
      <c r="F142" s="190"/>
      <c r="G142" s="190"/>
      <c r="H142" s="190"/>
      <c r="I142" s="190"/>
      <c r="J142" s="190"/>
      <c r="K142" s="190"/>
      <c r="L142" s="190"/>
      <c r="M142" s="190"/>
      <c r="N142" s="190"/>
      <c r="O142" s="190"/>
      <c r="P142" s="190"/>
      <c r="Q142" s="190"/>
      <c r="R142" s="190"/>
      <c r="S142" s="190"/>
      <c r="T142" s="190"/>
      <c r="U142" s="190"/>
      <c r="V142" s="190"/>
      <c r="W142" s="190"/>
      <c r="X142" s="190"/>
      <c r="Y142" s="190"/>
      <c r="Z142" s="190"/>
      <c r="AA142" s="190"/>
      <c r="AB142" s="190"/>
      <c r="AC142" s="190"/>
      <c r="AD142" s="190"/>
      <c r="AE142" s="190">
        <v>0.22</v>
      </c>
      <c r="AF142" s="190"/>
      <c r="AG142" s="190"/>
      <c r="AH142" s="190"/>
      <c r="AI142" s="190"/>
      <c r="AJ142" s="190"/>
      <c r="AK142" s="190"/>
      <c r="AL142" s="190"/>
      <c r="AM142" s="190"/>
      <c r="AN142" s="190"/>
      <c r="AO142" s="190"/>
      <c r="AP142" s="190"/>
      <c r="AQ142" s="190"/>
    </row>
    <row r="143" spans="1:43" x14ac:dyDescent="0.25">
      <c r="A143" s="190" t="s">
        <v>296</v>
      </c>
      <c r="B143" s="190">
        <v>1</v>
      </c>
      <c r="C143" s="191">
        <v>44735</v>
      </c>
      <c r="D143" s="192">
        <v>0.42222222222222222</v>
      </c>
      <c r="F143" s="190"/>
      <c r="G143" s="190"/>
      <c r="H143" s="190"/>
      <c r="I143" s="190"/>
      <c r="J143" s="190"/>
      <c r="K143" s="190"/>
      <c r="L143" s="190"/>
      <c r="M143" s="190"/>
      <c r="N143" s="190"/>
      <c r="O143" s="190"/>
      <c r="P143" s="190"/>
      <c r="Q143" s="190"/>
      <c r="R143" s="190"/>
      <c r="S143" s="190"/>
      <c r="T143" s="190"/>
      <c r="U143" s="190"/>
      <c r="V143" s="190"/>
      <c r="W143" s="190"/>
      <c r="X143" s="190"/>
      <c r="Y143" s="190"/>
      <c r="Z143" s="190"/>
      <c r="AA143" s="190"/>
      <c r="AB143" s="190"/>
      <c r="AC143" s="190"/>
      <c r="AD143" s="190"/>
      <c r="AE143" s="190">
        <v>0.1</v>
      </c>
      <c r="AF143" s="190">
        <v>0.02</v>
      </c>
      <c r="AG143" s="190"/>
      <c r="AH143" s="190"/>
      <c r="AI143" s="190"/>
      <c r="AJ143" s="190"/>
      <c r="AK143" s="190"/>
      <c r="AL143" s="190"/>
      <c r="AM143" s="190"/>
      <c r="AN143" s="190"/>
      <c r="AO143" s="190"/>
      <c r="AP143" s="190"/>
      <c r="AQ143" s="190"/>
    </row>
    <row r="144" spans="1:43" s="199" customFormat="1" ht="15" customHeight="1" x14ac:dyDescent="0.25">
      <c r="A144" s="194" t="str">
        <f>A143</f>
        <v>05024300 - La Charente à SURIS</v>
      </c>
      <c r="B144" s="195"/>
      <c r="C144" s="196" t="s">
        <v>214</v>
      </c>
      <c r="D144" s="197"/>
      <c r="E144" s="198">
        <f>COUNTIF(F144:AQ144,"&gt;0")</f>
        <v>8</v>
      </c>
      <c r="F144" s="195">
        <f>COUNT(F140:F143)</f>
        <v>1</v>
      </c>
      <c r="G144" s="195">
        <f t="shared" ref="G144:AI144" si="105">COUNT(G140:G143)</f>
        <v>1</v>
      </c>
      <c r="H144" s="195">
        <f t="shared" si="105"/>
        <v>0</v>
      </c>
      <c r="I144" s="195">
        <f t="shared" si="105"/>
        <v>1</v>
      </c>
      <c r="J144" s="195">
        <f t="shared" si="105"/>
        <v>2</v>
      </c>
      <c r="K144" s="195">
        <f t="shared" si="105"/>
        <v>0</v>
      </c>
      <c r="L144" s="195">
        <f t="shared" si="105"/>
        <v>0</v>
      </c>
      <c r="M144" s="195">
        <f t="shared" si="105"/>
        <v>0</v>
      </c>
      <c r="N144" s="195">
        <f t="shared" si="105"/>
        <v>0</v>
      </c>
      <c r="O144" s="195">
        <f t="shared" si="105"/>
        <v>0</v>
      </c>
      <c r="P144" s="195">
        <f t="shared" si="105"/>
        <v>0</v>
      </c>
      <c r="Q144" s="195">
        <f t="shared" si="105"/>
        <v>0</v>
      </c>
      <c r="R144" s="195">
        <f t="shared" si="105"/>
        <v>0</v>
      </c>
      <c r="S144" s="195">
        <f t="shared" si="105"/>
        <v>0</v>
      </c>
      <c r="T144" s="195">
        <f t="shared" si="105"/>
        <v>0</v>
      </c>
      <c r="U144" s="195">
        <f t="shared" si="105"/>
        <v>0</v>
      </c>
      <c r="V144" s="195">
        <f t="shared" si="105"/>
        <v>0</v>
      </c>
      <c r="W144" s="195">
        <f t="shared" si="105"/>
        <v>0</v>
      </c>
      <c r="X144" s="195">
        <f t="shared" si="105"/>
        <v>0</v>
      </c>
      <c r="Y144" s="195">
        <f t="shared" si="105"/>
        <v>0</v>
      </c>
      <c r="Z144" s="195">
        <f t="shared" si="105"/>
        <v>1</v>
      </c>
      <c r="AA144" s="195">
        <f t="shared" si="105"/>
        <v>0</v>
      </c>
      <c r="AB144" s="195">
        <f t="shared" si="105"/>
        <v>1</v>
      </c>
      <c r="AC144" s="195">
        <f t="shared" si="105"/>
        <v>0</v>
      </c>
      <c r="AD144" s="195">
        <f t="shared" si="105"/>
        <v>0</v>
      </c>
      <c r="AE144" s="195">
        <f t="shared" si="105"/>
        <v>4</v>
      </c>
      <c r="AF144" s="195">
        <f t="shared" si="105"/>
        <v>3</v>
      </c>
      <c r="AG144" s="195">
        <f t="shared" si="105"/>
        <v>0</v>
      </c>
      <c r="AH144" s="195">
        <f t="shared" si="105"/>
        <v>0</v>
      </c>
      <c r="AI144" s="195">
        <f t="shared" si="105"/>
        <v>0</v>
      </c>
      <c r="AJ144" s="195">
        <f t="shared" ref="AJ144:AQ144" si="106">COUNT(AJ140:AJ143)</f>
        <v>0</v>
      </c>
      <c r="AK144" s="195">
        <f t="shared" si="106"/>
        <v>0</v>
      </c>
      <c r="AL144" s="195">
        <f t="shared" si="106"/>
        <v>0</v>
      </c>
      <c r="AM144" s="195">
        <f t="shared" si="106"/>
        <v>0</v>
      </c>
      <c r="AN144" s="195">
        <f t="shared" si="106"/>
        <v>0</v>
      </c>
      <c r="AO144" s="195">
        <f t="shared" si="106"/>
        <v>0</v>
      </c>
      <c r="AP144" s="195">
        <f t="shared" si="106"/>
        <v>0</v>
      </c>
      <c r="AQ144" s="195">
        <f t="shared" si="106"/>
        <v>0</v>
      </c>
    </row>
    <row r="145" spans="1:43" s="199" customFormat="1" ht="15" customHeight="1" x14ac:dyDescent="0.25">
      <c r="A145" s="194" t="str">
        <f>A144</f>
        <v>05024300 - La Charente à SURIS</v>
      </c>
      <c r="B145" s="195"/>
      <c r="C145" s="196" t="s">
        <v>215</v>
      </c>
      <c r="D145" s="197"/>
      <c r="E145" s="198">
        <f>COUNTIF(F145:AQ145,"&gt;0")</f>
        <v>2</v>
      </c>
      <c r="F145" s="195">
        <f>COUNTIFS(F140:F143,"&gt;0,1")</f>
        <v>0</v>
      </c>
      <c r="G145" s="195">
        <f t="shared" ref="G145:AI145" si="107">COUNTIFS(G140:G143,"&gt;0,1")</f>
        <v>0</v>
      </c>
      <c r="H145" s="195">
        <f t="shared" si="107"/>
        <v>0</v>
      </c>
      <c r="I145" s="195">
        <f t="shared" si="107"/>
        <v>0</v>
      </c>
      <c r="J145" s="195">
        <f t="shared" si="107"/>
        <v>0</v>
      </c>
      <c r="K145" s="195">
        <f t="shared" si="107"/>
        <v>0</v>
      </c>
      <c r="L145" s="195">
        <f t="shared" si="107"/>
        <v>0</v>
      </c>
      <c r="M145" s="195">
        <f t="shared" si="107"/>
        <v>0</v>
      </c>
      <c r="N145" s="195">
        <f t="shared" si="107"/>
        <v>0</v>
      </c>
      <c r="O145" s="195">
        <f t="shared" si="107"/>
        <v>0</v>
      </c>
      <c r="P145" s="195">
        <f t="shared" si="107"/>
        <v>0</v>
      </c>
      <c r="Q145" s="195">
        <f t="shared" si="107"/>
        <v>0</v>
      </c>
      <c r="R145" s="195">
        <f t="shared" si="107"/>
        <v>0</v>
      </c>
      <c r="S145" s="195">
        <f t="shared" si="107"/>
        <v>0</v>
      </c>
      <c r="T145" s="195">
        <f t="shared" si="107"/>
        <v>0</v>
      </c>
      <c r="U145" s="195">
        <f t="shared" si="107"/>
        <v>0</v>
      </c>
      <c r="V145" s="195">
        <f t="shared" si="107"/>
        <v>0</v>
      </c>
      <c r="W145" s="195">
        <f t="shared" si="107"/>
        <v>0</v>
      </c>
      <c r="X145" s="195">
        <f t="shared" si="107"/>
        <v>0</v>
      </c>
      <c r="Y145" s="195">
        <f t="shared" si="107"/>
        <v>0</v>
      </c>
      <c r="Z145" s="195">
        <f t="shared" si="107"/>
        <v>0</v>
      </c>
      <c r="AA145" s="195">
        <f t="shared" si="107"/>
        <v>0</v>
      </c>
      <c r="AB145" s="195">
        <f t="shared" si="107"/>
        <v>0</v>
      </c>
      <c r="AC145" s="195">
        <f t="shared" si="107"/>
        <v>0</v>
      </c>
      <c r="AD145" s="195">
        <f t="shared" si="107"/>
        <v>0</v>
      </c>
      <c r="AE145" s="195">
        <f t="shared" si="107"/>
        <v>3</v>
      </c>
      <c r="AF145" s="195">
        <f t="shared" si="107"/>
        <v>1</v>
      </c>
      <c r="AG145" s="195">
        <f t="shared" si="107"/>
        <v>0</v>
      </c>
      <c r="AH145" s="195">
        <f t="shared" si="107"/>
        <v>0</v>
      </c>
      <c r="AI145" s="195">
        <f t="shared" si="107"/>
        <v>0</v>
      </c>
      <c r="AJ145" s="195">
        <f t="shared" ref="AJ145:AQ145" si="108">COUNTIFS(AJ140:AJ143,"&gt;0,1")</f>
        <v>0</v>
      </c>
      <c r="AK145" s="195">
        <f t="shared" si="108"/>
        <v>0</v>
      </c>
      <c r="AL145" s="195">
        <f t="shared" si="108"/>
        <v>0</v>
      </c>
      <c r="AM145" s="195">
        <f t="shared" si="108"/>
        <v>0</v>
      </c>
      <c r="AN145" s="195">
        <f t="shared" si="108"/>
        <v>0</v>
      </c>
      <c r="AO145" s="195">
        <f t="shared" si="108"/>
        <v>0</v>
      </c>
      <c r="AP145" s="195">
        <f t="shared" si="108"/>
        <v>0</v>
      </c>
      <c r="AQ145" s="195">
        <f t="shared" si="108"/>
        <v>0</v>
      </c>
    </row>
    <row r="146" spans="1:43" s="203" customFormat="1" ht="15" customHeight="1" thickBot="1" x14ac:dyDescent="0.3">
      <c r="A146" s="200" t="str">
        <f>A145</f>
        <v>05024300 - La Charente à SURIS</v>
      </c>
      <c r="B146" s="201"/>
      <c r="C146" s="201" t="s">
        <v>216</v>
      </c>
      <c r="D146" s="201"/>
      <c r="E146" s="202">
        <f>MAX(F146:AQ146)</f>
        <v>1.4</v>
      </c>
      <c r="F146" s="201">
        <f>MAX(F140:F143)</f>
        <v>0.03</v>
      </c>
      <c r="G146" s="201">
        <f t="shared" ref="G146:AI146" si="109">MAX(G140:G143)</f>
        <v>0.03</v>
      </c>
      <c r="H146" s="201">
        <f t="shared" si="109"/>
        <v>0</v>
      </c>
      <c r="I146" s="201">
        <f t="shared" si="109"/>
        <v>0.03</v>
      </c>
      <c r="J146" s="201">
        <f t="shared" si="109"/>
        <v>7.0000000000000007E-2</v>
      </c>
      <c r="K146" s="201">
        <f t="shared" si="109"/>
        <v>0</v>
      </c>
      <c r="L146" s="201">
        <f t="shared" si="109"/>
        <v>0</v>
      </c>
      <c r="M146" s="201">
        <f t="shared" si="109"/>
        <v>0</v>
      </c>
      <c r="N146" s="201">
        <f t="shared" si="109"/>
        <v>0</v>
      </c>
      <c r="O146" s="201">
        <f t="shared" si="109"/>
        <v>0</v>
      </c>
      <c r="P146" s="201">
        <f t="shared" si="109"/>
        <v>0</v>
      </c>
      <c r="Q146" s="201">
        <f t="shared" si="109"/>
        <v>0</v>
      </c>
      <c r="R146" s="201">
        <f t="shared" si="109"/>
        <v>0</v>
      </c>
      <c r="S146" s="201">
        <f t="shared" si="109"/>
        <v>0</v>
      </c>
      <c r="T146" s="201">
        <f t="shared" si="109"/>
        <v>0</v>
      </c>
      <c r="U146" s="201">
        <f t="shared" si="109"/>
        <v>0</v>
      </c>
      <c r="V146" s="201">
        <f t="shared" si="109"/>
        <v>0</v>
      </c>
      <c r="W146" s="201">
        <f t="shared" si="109"/>
        <v>0</v>
      </c>
      <c r="X146" s="201">
        <f t="shared" si="109"/>
        <v>0</v>
      </c>
      <c r="Y146" s="201">
        <f t="shared" si="109"/>
        <v>0</v>
      </c>
      <c r="Z146" s="201">
        <f t="shared" si="109"/>
        <v>1.9E-2</v>
      </c>
      <c r="AA146" s="201">
        <f t="shared" si="109"/>
        <v>0</v>
      </c>
      <c r="AB146" s="201">
        <f t="shared" si="109"/>
        <v>0.05</v>
      </c>
      <c r="AC146" s="201">
        <f t="shared" si="109"/>
        <v>0</v>
      </c>
      <c r="AD146" s="201">
        <f t="shared" si="109"/>
        <v>0</v>
      </c>
      <c r="AE146" s="201">
        <f t="shared" si="109"/>
        <v>1.4</v>
      </c>
      <c r="AF146" s="201">
        <f t="shared" si="109"/>
        <v>0.75</v>
      </c>
      <c r="AG146" s="201">
        <f t="shared" si="109"/>
        <v>0</v>
      </c>
      <c r="AH146" s="201">
        <f t="shared" si="109"/>
        <v>0</v>
      </c>
      <c r="AI146" s="201">
        <f t="shared" si="109"/>
        <v>0</v>
      </c>
      <c r="AJ146" s="201">
        <f t="shared" ref="AJ146:AQ146" si="110">MAX(AJ140:AJ143)</f>
        <v>0</v>
      </c>
      <c r="AK146" s="201">
        <f t="shared" si="110"/>
        <v>0</v>
      </c>
      <c r="AL146" s="201">
        <f t="shared" si="110"/>
        <v>0</v>
      </c>
      <c r="AM146" s="201">
        <f t="shared" si="110"/>
        <v>0</v>
      </c>
      <c r="AN146" s="201">
        <f t="shared" si="110"/>
        <v>0</v>
      </c>
      <c r="AO146" s="201">
        <f t="shared" si="110"/>
        <v>0</v>
      </c>
      <c r="AP146" s="201">
        <f t="shared" si="110"/>
        <v>0</v>
      </c>
      <c r="AQ146" s="201">
        <f t="shared" si="110"/>
        <v>0</v>
      </c>
    </row>
    <row r="147" spans="1:43" ht="15" customHeight="1" x14ac:dyDescent="0.25">
      <c r="A147" s="190" t="s">
        <v>209</v>
      </c>
      <c r="B147" s="190">
        <v>3</v>
      </c>
      <c r="C147" s="191">
        <v>44644</v>
      </c>
      <c r="D147" s="192">
        <v>0.36805555555555558</v>
      </c>
      <c r="E147" s="186"/>
      <c r="F147" s="190">
        <v>0.04</v>
      </c>
      <c r="G147" s="190"/>
      <c r="H147" s="190"/>
      <c r="I147" s="190"/>
      <c r="J147" s="190">
        <v>0.18</v>
      </c>
      <c r="K147" s="190"/>
      <c r="L147" s="190"/>
      <c r="M147" s="190"/>
      <c r="N147" s="190"/>
      <c r="O147" s="190"/>
      <c r="P147" s="190">
        <v>0.15</v>
      </c>
      <c r="Q147" s="190"/>
      <c r="R147" s="190"/>
      <c r="S147" s="190"/>
      <c r="T147" s="190"/>
      <c r="U147" s="190"/>
      <c r="V147" s="190"/>
      <c r="W147" s="190"/>
      <c r="X147" s="190"/>
      <c r="Y147" s="190"/>
      <c r="Z147" s="190"/>
      <c r="AA147" s="190"/>
      <c r="AB147" s="190">
        <v>0.03</v>
      </c>
      <c r="AC147" s="190"/>
      <c r="AD147" s="190"/>
      <c r="AE147" s="190">
        <v>0.7</v>
      </c>
      <c r="AF147" s="190">
        <v>0.04</v>
      </c>
      <c r="AG147" s="190"/>
      <c r="AH147" s="190"/>
      <c r="AI147" s="190"/>
      <c r="AJ147" s="190"/>
      <c r="AK147" s="190"/>
      <c r="AL147" s="190"/>
      <c r="AM147" s="190">
        <v>2.5999999999999999E-2</v>
      </c>
      <c r="AN147" s="190"/>
      <c r="AO147" s="190"/>
      <c r="AP147" s="190"/>
      <c r="AQ147" s="190"/>
    </row>
    <row r="148" spans="1:43" ht="15" customHeight="1" x14ac:dyDescent="0.25">
      <c r="A148" s="190" t="s">
        <v>209</v>
      </c>
      <c r="B148" s="190">
        <v>3</v>
      </c>
      <c r="C148" s="191">
        <v>44700</v>
      </c>
      <c r="D148" s="192">
        <v>0.36249999999999999</v>
      </c>
      <c r="E148" s="186"/>
      <c r="F148" s="190">
        <v>0.04</v>
      </c>
      <c r="G148" s="190"/>
      <c r="H148" s="190"/>
      <c r="I148" s="190"/>
      <c r="J148" s="190">
        <v>0.12</v>
      </c>
      <c r="K148" s="190">
        <v>0.09</v>
      </c>
      <c r="L148" s="190"/>
      <c r="M148" s="190"/>
      <c r="N148" s="190"/>
      <c r="O148" s="190"/>
      <c r="P148" s="190"/>
      <c r="Q148" s="190"/>
      <c r="R148" s="190"/>
      <c r="S148" s="190">
        <v>1.4999999999999999E-2</v>
      </c>
      <c r="T148" s="190"/>
      <c r="U148" s="190"/>
      <c r="V148" s="190"/>
      <c r="W148" s="190"/>
      <c r="X148" s="190"/>
      <c r="Y148" s="190"/>
      <c r="Z148" s="190"/>
      <c r="AA148" s="190"/>
      <c r="AB148" s="190"/>
      <c r="AC148" s="190"/>
      <c r="AD148" s="190"/>
      <c r="AE148" s="190">
        <v>0.31</v>
      </c>
      <c r="AF148" s="190"/>
      <c r="AG148" s="190"/>
      <c r="AH148" s="190"/>
      <c r="AI148" s="190"/>
      <c r="AJ148" s="190"/>
      <c r="AK148" s="190"/>
      <c r="AL148" s="190"/>
      <c r="AM148" s="190"/>
      <c r="AN148" s="190"/>
      <c r="AO148" s="190"/>
      <c r="AP148" s="190"/>
      <c r="AQ148" s="190"/>
    </row>
    <row r="149" spans="1:43" ht="15" customHeight="1" x14ac:dyDescent="0.25">
      <c r="A149" s="190" t="s">
        <v>209</v>
      </c>
      <c r="B149" s="190">
        <v>3</v>
      </c>
      <c r="C149" s="191">
        <v>44735</v>
      </c>
      <c r="D149" s="192">
        <v>0.33749999999999997</v>
      </c>
      <c r="E149" s="186"/>
      <c r="F149" s="190">
        <v>0.03</v>
      </c>
      <c r="G149" s="190"/>
      <c r="H149" s="190"/>
      <c r="I149" s="190"/>
      <c r="J149" s="190">
        <v>0.1</v>
      </c>
      <c r="K149" s="190">
        <v>0.1</v>
      </c>
      <c r="L149" s="190"/>
      <c r="M149" s="190"/>
      <c r="N149" s="190"/>
      <c r="O149" s="190"/>
      <c r="P149" s="190"/>
      <c r="Q149" s="190"/>
      <c r="R149" s="190"/>
      <c r="S149" s="190">
        <v>1.7000000000000001E-2</v>
      </c>
      <c r="T149" s="190"/>
      <c r="U149" s="190"/>
      <c r="V149" s="190"/>
      <c r="W149" s="190"/>
      <c r="X149" s="190"/>
      <c r="Y149" s="190"/>
      <c r="Z149" s="190"/>
      <c r="AA149" s="190"/>
      <c r="AB149" s="190"/>
      <c r="AC149" s="190"/>
      <c r="AD149" s="190"/>
      <c r="AE149" s="190">
        <v>0.36</v>
      </c>
      <c r="AF149" s="190"/>
      <c r="AG149" s="190"/>
      <c r="AH149" s="190"/>
      <c r="AI149" s="190"/>
      <c r="AJ149" s="190"/>
      <c r="AK149" s="190"/>
      <c r="AL149" s="190"/>
      <c r="AM149" s="190"/>
      <c r="AN149" s="190"/>
      <c r="AO149" s="190"/>
      <c r="AP149" s="190"/>
      <c r="AQ149" s="190"/>
    </row>
    <row r="150" spans="1:43" ht="15" customHeight="1" x14ac:dyDescent="0.25">
      <c r="A150" s="190" t="s">
        <v>209</v>
      </c>
      <c r="B150" s="190">
        <v>3</v>
      </c>
      <c r="C150" s="191">
        <v>44889</v>
      </c>
      <c r="D150" s="192">
        <v>0.38819444444444445</v>
      </c>
      <c r="E150" s="186"/>
      <c r="F150" s="190">
        <v>0.06</v>
      </c>
      <c r="G150" s="190">
        <v>0.03</v>
      </c>
      <c r="H150" s="190"/>
      <c r="I150" s="190">
        <v>0.03</v>
      </c>
      <c r="J150" s="190">
        <v>0.15</v>
      </c>
      <c r="K150" s="190">
        <v>0.06</v>
      </c>
      <c r="L150" s="190"/>
      <c r="M150" s="190"/>
      <c r="N150" s="190"/>
      <c r="O150" s="190"/>
      <c r="P150" s="190"/>
      <c r="Q150" s="190"/>
      <c r="R150" s="190"/>
      <c r="S150" s="190"/>
      <c r="T150" s="190"/>
      <c r="U150" s="190"/>
      <c r="V150" s="190"/>
      <c r="W150" s="190"/>
      <c r="X150" s="190"/>
      <c r="Y150" s="190"/>
      <c r="Z150" s="190"/>
      <c r="AA150" s="190"/>
      <c r="AB150" s="190">
        <v>0.04</v>
      </c>
      <c r="AC150" s="190"/>
      <c r="AD150" s="190"/>
      <c r="AE150" s="190">
        <v>0.33</v>
      </c>
      <c r="AF150" s="190">
        <v>0.06</v>
      </c>
      <c r="AG150" s="190"/>
      <c r="AH150" s="190"/>
      <c r="AI150" s="190"/>
      <c r="AJ150" s="190"/>
      <c r="AK150" s="190"/>
      <c r="AL150" s="190"/>
      <c r="AM150" s="190"/>
      <c r="AN150" s="190"/>
      <c r="AO150" s="190"/>
      <c r="AP150" s="190"/>
      <c r="AQ150" s="190"/>
    </row>
    <row r="151" spans="1:43" s="199" customFormat="1" ht="15" customHeight="1" x14ac:dyDescent="0.25">
      <c r="A151" s="194" t="str">
        <f>A150</f>
        <v>05024305 - La Moulde en amont de Mas-Chaban</v>
      </c>
      <c r="B151" s="195"/>
      <c r="C151" s="196" t="s">
        <v>214</v>
      </c>
      <c r="D151" s="197"/>
      <c r="E151" s="198">
        <f>COUNTIF(F151:AQ151,"&gt;0")</f>
        <v>11</v>
      </c>
      <c r="F151" s="195">
        <f>COUNT(F147:F150)</f>
        <v>4</v>
      </c>
      <c r="G151" s="195">
        <f t="shared" ref="G151:AI151" si="111">COUNT(G147:G150)</f>
        <v>1</v>
      </c>
      <c r="H151" s="195">
        <f t="shared" si="111"/>
        <v>0</v>
      </c>
      <c r="I151" s="195">
        <f t="shared" si="111"/>
        <v>1</v>
      </c>
      <c r="J151" s="195">
        <f t="shared" si="111"/>
        <v>4</v>
      </c>
      <c r="K151" s="195">
        <f t="shared" si="111"/>
        <v>3</v>
      </c>
      <c r="L151" s="195">
        <f t="shared" si="111"/>
        <v>0</v>
      </c>
      <c r="M151" s="195">
        <f t="shared" si="111"/>
        <v>0</v>
      </c>
      <c r="N151" s="195">
        <f t="shared" si="111"/>
        <v>0</v>
      </c>
      <c r="O151" s="195">
        <f t="shared" si="111"/>
        <v>0</v>
      </c>
      <c r="P151" s="195">
        <f t="shared" si="111"/>
        <v>1</v>
      </c>
      <c r="Q151" s="195">
        <f t="shared" si="111"/>
        <v>0</v>
      </c>
      <c r="R151" s="195">
        <f t="shared" si="111"/>
        <v>0</v>
      </c>
      <c r="S151" s="195">
        <f t="shared" si="111"/>
        <v>2</v>
      </c>
      <c r="T151" s="195">
        <f t="shared" si="111"/>
        <v>0</v>
      </c>
      <c r="U151" s="195">
        <f t="shared" si="111"/>
        <v>0</v>
      </c>
      <c r="V151" s="195">
        <f t="shared" si="111"/>
        <v>0</v>
      </c>
      <c r="W151" s="195">
        <f t="shared" si="111"/>
        <v>0</v>
      </c>
      <c r="X151" s="195">
        <f t="shared" si="111"/>
        <v>0</v>
      </c>
      <c r="Y151" s="195">
        <f t="shared" si="111"/>
        <v>0</v>
      </c>
      <c r="Z151" s="195">
        <f t="shared" si="111"/>
        <v>0</v>
      </c>
      <c r="AA151" s="195">
        <f t="shared" si="111"/>
        <v>0</v>
      </c>
      <c r="AB151" s="195">
        <f t="shared" si="111"/>
        <v>2</v>
      </c>
      <c r="AC151" s="195">
        <f t="shared" si="111"/>
        <v>0</v>
      </c>
      <c r="AD151" s="195">
        <f t="shared" si="111"/>
        <v>0</v>
      </c>
      <c r="AE151" s="195">
        <f t="shared" si="111"/>
        <v>4</v>
      </c>
      <c r="AF151" s="195">
        <f t="shared" si="111"/>
        <v>2</v>
      </c>
      <c r="AG151" s="195">
        <f t="shared" si="111"/>
        <v>0</v>
      </c>
      <c r="AH151" s="195">
        <f t="shared" si="111"/>
        <v>0</v>
      </c>
      <c r="AI151" s="195">
        <f t="shared" si="111"/>
        <v>0</v>
      </c>
      <c r="AJ151" s="195">
        <f t="shared" ref="AJ151:AQ151" si="112">COUNT(AJ147:AJ150)</f>
        <v>0</v>
      </c>
      <c r="AK151" s="195">
        <f t="shared" si="112"/>
        <v>0</v>
      </c>
      <c r="AL151" s="195">
        <f t="shared" si="112"/>
        <v>0</v>
      </c>
      <c r="AM151" s="195">
        <f t="shared" si="112"/>
        <v>1</v>
      </c>
      <c r="AN151" s="195">
        <f t="shared" si="112"/>
        <v>0</v>
      </c>
      <c r="AO151" s="195">
        <f t="shared" si="112"/>
        <v>0</v>
      </c>
      <c r="AP151" s="195">
        <f t="shared" si="112"/>
        <v>0</v>
      </c>
      <c r="AQ151" s="195">
        <f t="shared" si="112"/>
        <v>0</v>
      </c>
    </row>
    <row r="152" spans="1:43" s="199" customFormat="1" ht="15" customHeight="1" x14ac:dyDescent="0.25">
      <c r="A152" s="194" t="str">
        <f>A151</f>
        <v>05024305 - La Moulde en amont de Mas-Chaban</v>
      </c>
      <c r="B152" s="195"/>
      <c r="C152" s="196" t="s">
        <v>215</v>
      </c>
      <c r="D152" s="197"/>
      <c r="E152" s="198">
        <f>COUNTIF(F152:AQ152,"&gt;0")</f>
        <v>3</v>
      </c>
      <c r="F152" s="195">
        <f>COUNTIFS(F147:F150,"&gt;0,1")</f>
        <v>0</v>
      </c>
      <c r="G152" s="195">
        <f t="shared" ref="G152:AI152" si="113">COUNTIFS(G147:G150,"&gt;0,1")</f>
        <v>0</v>
      </c>
      <c r="H152" s="195">
        <f t="shared" si="113"/>
        <v>0</v>
      </c>
      <c r="I152" s="195">
        <f t="shared" si="113"/>
        <v>0</v>
      </c>
      <c r="J152" s="195">
        <f t="shared" si="113"/>
        <v>3</v>
      </c>
      <c r="K152" s="195">
        <f t="shared" si="113"/>
        <v>0</v>
      </c>
      <c r="L152" s="195">
        <f t="shared" si="113"/>
        <v>0</v>
      </c>
      <c r="M152" s="195">
        <f t="shared" si="113"/>
        <v>0</v>
      </c>
      <c r="N152" s="195">
        <f t="shared" si="113"/>
        <v>0</v>
      </c>
      <c r="O152" s="195">
        <f t="shared" si="113"/>
        <v>0</v>
      </c>
      <c r="P152" s="195">
        <f t="shared" si="113"/>
        <v>1</v>
      </c>
      <c r="Q152" s="195">
        <f t="shared" si="113"/>
        <v>0</v>
      </c>
      <c r="R152" s="195">
        <f t="shared" si="113"/>
        <v>0</v>
      </c>
      <c r="S152" s="195">
        <f t="shared" si="113"/>
        <v>0</v>
      </c>
      <c r="T152" s="195">
        <f t="shared" si="113"/>
        <v>0</v>
      </c>
      <c r="U152" s="195">
        <f t="shared" si="113"/>
        <v>0</v>
      </c>
      <c r="V152" s="195">
        <f t="shared" si="113"/>
        <v>0</v>
      </c>
      <c r="W152" s="195">
        <f t="shared" si="113"/>
        <v>0</v>
      </c>
      <c r="X152" s="195">
        <f t="shared" si="113"/>
        <v>0</v>
      </c>
      <c r="Y152" s="195">
        <f t="shared" si="113"/>
        <v>0</v>
      </c>
      <c r="Z152" s="195">
        <f t="shared" si="113"/>
        <v>0</v>
      </c>
      <c r="AA152" s="195">
        <f t="shared" si="113"/>
        <v>0</v>
      </c>
      <c r="AB152" s="195">
        <f t="shared" si="113"/>
        <v>0</v>
      </c>
      <c r="AC152" s="195">
        <f t="shared" si="113"/>
        <v>0</v>
      </c>
      <c r="AD152" s="195">
        <f t="shared" si="113"/>
        <v>0</v>
      </c>
      <c r="AE152" s="195">
        <f t="shared" si="113"/>
        <v>4</v>
      </c>
      <c r="AF152" s="195">
        <f t="shared" si="113"/>
        <v>0</v>
      </c>
      <c r="AG152" s="195">
        <f t="shared" si="113"/>
        <v>0</v>
      </c>
      <c r="AH152" s="195">
        <f t="shared" si="113"/>
        <v>0</v>
      </c>
      <c r="AI152" s="195">
        <f t="shared" si="113"/>
        <v>0</v>
      </c>
      <c r="AJ152" s="195">
        <f t="shared" ref="AJ152:AQ152" si="114">COUNTIFS(AJ147:AJ150,"&gt;0,1")</f>
        <v>0</v>
      </c>
      <c r="AK152" s="195">
        <f t="shared" si="114"/>
        <v>0</v>
      </c>
      <c r="AL152" s="195">
        <f t="shared" si="114"/>
        <v>0</v>
      </c>
      <c r="AM152" s="195">
        <f t="shared" si="114"/>
        <v>0</v>
      </c>
      <c r="AN152" s="195">
        <f t="shared" si="114"/>
        <v>0</v>
      </c>
      <c r="AO152" s="195">
        <f t="shared" si="114"/>
        <v>0</v>
      </c>
      <c r="AP152" s="195">
        <f t="shared" si="114"/>
        <v>0</v>
      </c>
      <c r="AQ152" s="195">
        <f t="shared" si="114"/>
        <v>0</v>
      </c>
    </row>
    <row r="153" spans="1:43" s="203" customFormat="1" ht="15" customHeight="1" thickBot="1" x14ac:dyDescent="0.3">
      <c r="A153" s="200" t="str">
        <f>A152</f>
        <v>05024305 - La Moulde en amont de Mas-Chaban</v>
      </c>
      <c r="B153" s="201"/>
      <c r="C153" s="201" t="s">
        <v>216</v>
      </c>
      <c r="D153" s="201"/>
      <c r="E153" s="202">
        <f>MAX(F153:AQ153)</f>
        <v>0.7</v>
      </c>
      <c r="F153" s="201">
        <f>MAX(F147:F150)</f>
        <v>0.06</v>
      </c>
      <c r="G153" s="201">
        <f t="shared" ref="G153:AI153" si="115">MAX(G147:G150)</f>
        <v>0.03</v>
      </c>
      <c r="H153" s="201">
        <f t="shared" si="115"/>
        <v>0</v>
      </c>
      <c r="I153" s="201">
        <f t="shared" si="115"/>
        <v>0.03</v>
      </c>
      <c r="J153" s="201">
        <f t="shared" si="115"/>
        <v>0.18</v>
      </c>
      <c r="K153" s="201">
        <f t="shared" si="115"/>
        <v>0.1</v>
      </c>
      <c r="L153" s="201">
        <f t="shared" si="115"/>
        <v>0</v>
      </c>
      <c r="M153" s="201">
        <f t="shared" si="115"/>
        <v>0</v>
      </c>
      <c r="N153" s="201">
        <f t="shared" si="115"/>
        <v>0</v>
      </c>
      <c r="O153" s="201">
        <f t="shared" si="115"/>
        <v>0</v>
      </c>
      <c r="P153" s="201">
        <f t="shared" si="115"/>
        <v>0.15</v>
      </c>
      <c r="Q153" s="201">
        <f t="shared" si="115"/>
        <v>0</v>
      </c>
      <c r="R153" s="201">
        <f t="shared" si="115"/>
        <v>0</v>
      </c>
      <c r="S153" s="201">
        <f t="shared" si="115"/>
        <v>1.7000000000000001E-2</v>
      </c>
      <c r="T153" s="201">
        <f t="shared" si="115"/>
        <v>0</v>
      </c>
      <c r="U153" s="201">
        <f t="shared" si="115"/>
        <v>0</v>
      </c>
      <c r="V153" s="201">
        <f t="shared" si="115"/>
        <v>0</v>
      </c>
      <c r="W153" s="201">
        <f t="shared" si="115"/>
        <v>0</v>
      </c>
      <c r="X153" s="201">
        <f t="shared" si="115"/>
        <v>0</v>
      </c>
      <c r="Y153" s="201">
        <f t="shared" si="115"/>
        <v>0</v>
      </c>
      <c r="Z153" s="201">
        <f t="shared" si="115"/>
        <v>0</v>
      </c>
      <c r="AA153" s="201">
        <f t="shared" si="115"/>
        <v>0</v>
      </c>
      <c r="AB153" s="201">
        <f t="shared" si="115"/>
        <v>0.04</v>
      </c>
      <c r="AC153" s="201">
        <f t="shared" si="115"/>
        <v>0</v>
      </c>
      <c r="AD153" s="201">
        <f t="shared" si="115"/>
        <v>0</v>
      </c>
      <c r="AE153" s="201">
        <f t="shared" si="115"/>
        <v>0.7</v>
      </c>
      <c r="AF153" s="201">
        <f t="shared" si="115"/>
        <v>0.06</v>
      </c>
      <c r="AG153" s="201">
        <f t="shared" si="115"/>
        <v>0</v>
      </c>
      <c r="AH153" s="201">
        <f t="shared" si="115"/>
        <v>0</v>
      </c>
      <c r="AI153" s="201">
        <f t="shared" si="115"/>
        <v>0</v>
      </c>
      <c r="AJ153" s="201">
        <f t="shared" ref="AJ153:AQ153" si="116">MAX(AJ147:AJ150)</f>
        <v>0</v>
      </c>
      <c r="AK153" s="201">
        <f t="shared" si="116"/>
        <v>0</v>
      </c>
      <c r="AL153" s="201">
        <f t="shared" si="116"/>
        <v>0</v>
      </c>
      <c r="AM153" s="201">
        <f t="shared" si="116"/>
        <v>2.5999999999999999E-2</v>
      </c>
      <c r="AN153" s="201">
        <f t="shared" si="116"/>
        <v>0</v>
      </c>
      <c r="AO153" s="201">
        <f t="shared" si="116"/>
        <v>0</v>
      </c>
      <c r="AP153" s="201">
        <f t="shared" si="116"/>
        <v>0</v>
      </c>
      <c r="AQ153" s="201">
        <f t="shared" si="116"/>
        <v>0</v>
      </c>
    </row>
    <row r="154" spans="1:43" x14ac:dyDescent="0.25">
      <c r="A154" s="190" t="s">
        <v>210</v>
      </c>
      <c r="B154" s="190">
        <v>1</v>
      </c>
      <c r="C154" s="191">
        <v>44889</v>
      </c>
      <c r="D154" s="192">
        <v>0.4152777777777778</v>
      </c>
      <c r="E154" s="186"/>
      <c r="F154" s="190">
        <v>0.03</v>
      </c>
      <c r="G154" s="190">
        <v>0.03</v>
      </c>
      <c r="H154" s="190"/>
      <c r="I154" s="190">
        <v>0.03</v>
      </c>
      <c r="J154" s="190">
        <v>0.04</v>
      </c>
      <c r="K154" s="190"/>
      <c r="L154" s="190"/>
      <c r="M154" s="190"/>
      <c r="N154" s="190"/>
      <c r="O154" s="190"/>
      <c r="P154" s="190"/>
      <c r="Q154" s="190"/>
      <c r="R154" s="190"/>
      <c r="S154" s="190"/>
      <c r="T154" s="190"/>
      <c r="U154" s="190"/>
      <c r="V154" s="190"/>
      <c r="W154" s="190"/>
      <c r="X154" s="190"/>
      <c r="Y154" s="190"/>
      <c r="Z154" s="190"/>
      <c r="AA154" s="190"/>
      <c r="AB154" s="190">
        <v>0.03</v>
      </c>
      <c r="AC154" s="190"/>
      <c r="AD154" s="190">
        <v>0.05</v>
      </c>
      <c r="AE154" s="190">
        <v>0.16</v>
      </c>
      <c r="AF154" s="190">
        <v>0.06</v>
      </c>
      <c r="AG154" s="190"/>
      <c r="AH154" s="190"/>
      <c r="AI154" s="190"/>
      <c r="AJ154" s="190"/>
      <c r="AK154" s="190"/>
      <c r="AL154" s="190"/>
      <c r="AM154" s="190"/>
      <c r="AN154" s="190"/>
      <c r="AO154" s="190"/>
      <c r="AP154" s="190"/>
      <c r="AQ154" s="190"/>
    </row>
    <row r="155" spans="1:43" x14ac:dyDescent="0.25">
      <c r="A155" s="190" t="s">
        <v>210</v>
      </c>
      <c r="B155" s="190">
        <v>1</v>
      </c>
      <c r="C155" s="191">
        <v>44644</v>
      </c>
      <c r="D155" s="192">
        <v>0.38680555555555557</v>
      </c>
      <c r="E155" s="186"/>
      <c r="F155" s="190"/>
      <c r="G155" s="190"/>
      <c r="H155" s="190"/>
      <c r="I155" s="190"/>
      <c r="J155" s="190">
        <v>0.03</v>
      </c>
      <c r="K155" s="190"/>
      <c r="L155" s="190"/>
      <c r="M155" s="190"/>
      <c r="N155" s="190"/>
      <c r="O155" s="190"/>
      <c r="P155" s="190"/>
      <c r="Q155" s="190"/>
      <c r="R155" s="190"/>
      <c r="S155" s="190"/>
      <c r="T155" s="190"/>
      <c r="U155" s="190"/>
      <c r="V155" s="190"/>
      <c r="W155" s="190"/>
      <c r="X155" s="190"/>
      <c r="Y155" s="190"/>
      <c r="Z155" s="190"/>
      <c r="AA155" s="190"/>
      <c r="AB155" s="190"/>
      <c r="AC155" s="190"/>
      <c r="AD155" s="190"/>
      <c r="AE155" s="190">
        <v>0.34</v>
      </c>
      <c r="AF155" s="190">
        <v>0.04</v>
      </c>
      <c r="AG155" s="190"/>
      <c r="AH155" s="190"/>
      <c r="AI155" s="190"/>
      <c r="AJ155" s="190"/>
      <c r="AK155" s="190"/>
      <c r="AL155" s="190"/>
      <c r="AM155" s="190"/>
      <c r="AN155" s="190"/>
      <c r="AO155" s="190"/>
      <c r="AP155" s="190"/>
      <c r="AQ155" s="190"/>
    </row>
    <row r="156" spans="1:43" x14ac:dyDescent="0.25">
      <c r="A156" s="190" t="s">
        <v>210</v>
      </c>
      <c r="B156" s="190">
        <v>1</v>
      </c>
      <c r="C156" s="191">
        <v>44700</v>
      </c>
      <c r="D156" s="192">
        <v>0.38819444444444445</v>
      </c>
      <c r="E156" s="186"/>
      <c r="F156" s="190"/>
      <c r="G156" s="190"/>
      <c r="H156" s="190"/>
      <c r="I156" s="190"/>
      <c r="J156" s="190"/>
      <c r="K156" s="190">
        <v>0.04</v>
      </c>
      <c r="L156" s="190"/>
      <c r="M156" s="190"/>
      <c r="N156" s="190"/>
      <c r="O156" s="190"/>
      <c r="P156" s="190"/>
      <c r="Q156" s="190"/>
      <c r="R156" s="190"/>
      <c r="S156" s="190"/>
      <c r="T156" s="190"/>
      <c r="U156" s="190"/>
      <c r="V156" s="190"/>
      <c r="W156" s="190"/>
      <c r="X156" s="190"/>
      <c r="Y156" s="190"/>
      <c r="Z156" s="190"/>
      <c r="AA156" s="190"/>
      <c r="AB156" s="190"/>
      <c r="AC156" s="190"/>
      <c r="AD156" s="190"/>
      <c r="AE156" s="190">
        <v>0.19</v>
      </c>
      <c r="AF156" s="190"/>
      <c r="AG156" s="190"/>
      <c r="AH156" s="190"/>
      <c r="AI156" s="190"/>
      <c r="AJ156" s="190"/>
      <c r="AK156" s="190"/>
      <c r="AL156" s="190"/>
      <c r="AM156" s="190"/>
      <c r="AN156" s="190"/>
      <c r="AO156" s="190"/>
      <c r="AP156" s="190"/>
      <c r="AQ156" s="190"/>
    </row>
    <row r="157" spans="1:43" x14ac:dyDescent="0.25">
      <c r="A157" s="190" t="s">
        <v>210</v>
      </c>
      <c r="B157" s="190">
        <v>1</v>
      </c>
      <c r="C157" s="191">
        <v>44735</v>
      </c>
      <c r="D157" s="192">
        <v>0.36180555555555555</v>
      </c>
      <c r="E157" s="186"/>
      <c r="F157" s="190"/>
      <c r="G157" s="190"/>
      <c r="H157" s="190"/>
      <c r="I157" s="190"/>
      <c r="J157" s="190"/>
      <c r="K157" s="190"/>
      <c r="L157" s="190"/>
      <c r="M157" s="190"/>
      <c r="N157" s="190"/>
      <c r="O157" s="190"/>
      <c r="P157" s="190"/>
      <c r="Q157" s="190"/>
      <c r="R157" s="190"/>
      <c r="S157" s="190"/>
      <c r="T157" s="190"/>
      <c r="U157" s="190"/>
      <c r="V157" s="190"/>
      <c r="W157" s="190"/>
      <c r="X157" s="190"/>
      <c r="Y157" s="190"/>
      <c r="Z157" s="190"/>
      <c r="AA157" s="190"/>
      <c r="AB157" s="190"/>
      <c r="AC157" s="190"/>
      <c r="AD157" s="190">
        <v>7.0000000000000007E-2</v>
      </c>
      <c r="AE157" s="190">
        <v>0.11</v>
      </c>
      <c r="AF157" s="190"/>
      <c r="AG157" s="190"/>
      <c r="AH157" s="190"/>
      <c r="AI157" s="190"/>
      <c r="AJ157" s="190"/>
      <c r="AK157" s="190"/>
      <c r="AL157" s="190"/>
      <c r="AM157" s="190"/>
      <c r="AN157" s="190"/>
      <c r="AO157" s="190"/>
      <c r="AP157" s="190"/>
      <c r="AQ157" s="190"/>
    </row>
    <row r="158" spans="1:43" s="199" customFormat="1" ht="15" customHeight="1" x14ac:dyDescent="0.25">
      <c r="A158" s="194" t="str">
        <f>A157</f>
        <v>05024309 - La Charente au niveau de Videix</v>
      </c>
      <c r="B158" s="195"/>
      <c r="C158" s="196" t="s">
        <v>214</v>
      </c>
      <c r="D158" s="197"/>
      <c r="E158" s="198">
        <f>COUNTIF(F158:AQ158,"&gt;0")</f>
        <v>9</v>
      </c>
      <c r="F158" s="195">
        <f>COUNT(F154:F157)</f>
        <v>1</v>
      </c>
      <c r="G158" s="195">
        <f t="shared" ref="G158:AI158" si="117">COUNT(G154:G157)</f>
        <v>1</v>
      </c>
      <c r="H158" s="195">
        <f t="shared" si="117"/>
        <v>0</v>
      </c>
      <c r="I158" s="195">
        <f t="shared" si="117"/>
        <v>1</v>
      </c>
      <c r="J158" s="195">
        <f t="shared" si="117"/>
        <v>2</v>
      </c>
      <c r="K158" s="195">
        <f t="shared" si="117"/>
        <v>1</v>
      </c>
      <c r="L158" s="195">
        <f t="shared" si="117"/>
        <v>0</v>
      </c>
      <c r="M158" s="195">
        <f t="shared" si="117"/>
        <v>0</v>
      </c>
      <c r="N158" s="195">
        <f t="shared" si="117"/>
        <v>0</v>
      </c>
      <c r="O158" s="195">
        <f t="shared" si="117"/>
        <v>0</v>
      </c>
      <c r="P158" s="195">
        <f t="shared" si="117"/>
        <v>0</v>
      </c>
      <c r="Q158" s="195">
        <f t="shared" si="117"/>
        <v>0</v>
      </c>
      <c r="R158" s="195">
        <f t="shared" si="117"/>
        <v>0</v>
      </c>
      <c r="S158" s="195">
        <f t="shared" si="117"/>
        <v>0</v>
      </c>
      <c r="T158" s="195">
        <f t="shared" si="117"/>
        <v>0</v>
      </c>
      <c r="U158" s="195">
        <f t="shared" si="117"/>
        <v>0</v>
      </c>
      <c r="V158" s="195">
        <f t="shared" si="117"/>
        <v>0</v>
      </c>
      <c r="W158" s="195">
        <f t="shared" si="117"/>
        <v>0</v>
      </c>
      <c r="X158" s="195">
        <f t="shared" si="117"/>
        <v>0</v>
      </c>
      <c r="Y158" s="195">
        <f t="shared" si="117"/>
        <v>0</v>
      </c>
      <c r="Z158" s="195">
        <f t="shared" si="117"/>
        <v>0</v>
      </c>
      <c r="AA158" s="195">
        <f t="shared" si="117"/>
        <v>0</v>
      </c>
      <c r="AB158" s="195">
        <f t="shared" si="117"/>
        <v>1</v>
      </c>
      <c r="AC158" s="195">
        <f t="shared" si="117"/>
        <v>0</v>
      </c>
      <c r="AD158" s="195">
        <f t="shared" si="117"/>
        <v>2</v>
      </c>
      <c r="AE158" s="195">
        <f t="shared" si="117"/>
        <v>4</v>
      </c>
      <c r="AF158" s="195">
        <f t="shared" si="117"/>
        <v>2</v>
      </c>
      <c r="AG158" s="195">
        <f t="shared" si="117"/>
        <v>0</v>
      </c>
      <c r="AH158" s="195">
        <f t="shared" si="117"/>
        <v>0</v>
      </c>
      <c r="AI158" s="195">
        <f t="shared" si="117"/>
        <v>0</v>
      </c>
      <c r="AJ158" s="195">
        <f t="shared" ref="AJ158:AQ158" si="118">COUNT(AJ154:AJ157)</f>
        <v>0</v>
      </c>
      <c r="AK158" s="195">
        <f t="shared" si="118"/>
        <v>0</v>
      </c>
      <c r="AL158" s="195">
        <f t="shared" si="118"/>
        <v>0</v>
      </c>
      <c r="AM158" s="195">
        <f t="shared" si="118"/>
        <v>0</v>
      </c>
      <c r="AN158" s="195">
        <f t="shared" si="118"/>
        <v>0</v>
      </c>
      <c r="AO158" s="195">
        <f t="shared" si="118"/>
        <v>0</v>
      </c>
      <c r="AP158" s="195">
        <f t="shared" si="118"/>
        <v>0</v>
      </c>
      <c r="AQ158" s="195">
        <f t="shared" si="118"/>
        <v>0</v>
      </c>
    </row>
    <row r="159" spans="1:43" s="199" customFormat="1" ht="15" customHeight="1" x14ac:dyDescent="0.25">
      <c r="A159" s="194" t="str">
        <f>A158</f>
        <v>05024309 - La Charente au niveau de Videix</v>
      </c>
      <c r="B159" s="195"/>
      <c r="C159" s="196" t="s">
        <v>215</v>
      </c>
      <c r="D159" s="197"/>
      <c r="E159" s="198">
        <f>COUNTIF(F159:AQ159,"&gt;0")</f>
        <v>1</v>
      </c>
      <c r="F159" s="195">
        <f>COUNTIFS(F154:F157,"&gt;0,1")</f>
        <v>0</v>
      </c>
      <c r="G159" s="195">
        <f t="shared" ref="G159:AI159" si="119">COUNTIFS(G154:G157,"&gt;0,1")</f>
        <v>0</v>
      </c>
      <c r="H159" s="195">
        <f t="shared" si="119"/>
        <v>0</v>
      </c>
      <c r="I159" s="195">
        <f t="shared" si="119"/>
        <v>0</v>
      </c>
      <c r="J159" s="195">
        <f t="shared" si="119"/>
        <v>0</v>
      </c>
      <c r="K159" s="195">
        <f t="shared" si="119"/>
        <v>0</v>
      </c>
      <c r="L159" s="195">
        <f t="shared" si="119"/>
        <v>0</v>
      </c>
      <c r="M159" s="195">
        <f t="shared" si="119"/>
        <v>0</v>
      </c>
      <c r="N159" s="195">
        <f t="shared" si="119"/>
        <v>0</v>
      </c>
      <c r="O159" s="195">
        <f t="shared" si="119"/>
        <v>0</v>
      </c>
      <c r="P159" s="195">
        <f t="shared" si="119"/>
        <v>0</v>
      </c>
      <c r="Q159" s="195">
        <f t="shared" si="119"/>
        <v>0</v>
      </c>
      <c r="R159" s="195">
        <f t="shared" si="119"/>
        <v>0</v>
      </c>
      <c r="S159" s="195">
        <f t="shared" si="119"/>
        <v>0</v>
      </c>
      <c r="T159" s="195">
        <f t="shared" si="119"/>
        <v>0</v>
      </c>
      <c r="U159" s="195">
        <f t="shared" si="119"/>
        <v>0</v>
      </c>
      <c r="V159" s="195">
        <f t="shared" si="119"/>
        <v>0</v>
      </c>
      <c r="W159" s="195">
        <f t="shared" si="119"/>
        <v>0</v>
      </c>
      <c r="X159" s="195">
        <f t="shared" si="119"/>
        <v>0</v>
      </c>
      <c r="Y159" s="195">
        <f t="shared" si="119"/>
        <v>0</v>
      </c>
      <c r="Z159" s="195">
        <f t="shared" si="119"/>
        <v>0</v>
      </c>
      <c r="AA159" s="195">
        <f t="shared" si="119"/>
        <v>0</v>
      </c>
      <c r="AB159" s="195">
        <f t="shared" si="119"/>
        <v>0</v>
      </c>
      <c r="AC159" s="195">
        <f t="shared" si="119"/>
        <v>0</v>
      </c>
      <c r="AD159" s="195">
        <f t="shared" si="119"/>
        <v>0</v>
      </c>
      <c r="AE159" s="195">
        <f t="shared" si="119"/>
        <v>4</v>
      </c>
      <c r="AF159" s="195">
        <f t="shared" si="119"/>
        <v>0</v>
      </c>
      <c r="AG159" s="195">
        <f t="shared" si="119"/>
        <v>0</v>
      </c>
      <c r="AH159" s="195">
        <f t="shared" si="119"/>
        <v>0</v>
      </c>
      <c r="AI159" s="195">
        <f t="shared" si="119"/>
        <v>0</v>
      </c>
      <c r="AJ159" s="195">
        <f t="shared" ref="AJ159:AQ159" si="120">COUNTIFS(AJ154:AJ157,"&gt;0,1")</f>
        <v>0</v>
      </c>
      <c r="AK159" s="195">
        <f t="shared" si="120"/>
        <v>0</v>
      </c>
      <c r="AL159" s="195">
        <f t="shared" si="120"/>
        <v>0</v>
      </c>
      <c r="AM159" s="195">
        <f t="shared" si="120"/>
        <v>0</v>
      </c>
      <c r="AN159" s="195">
        <f t="shared" si="120"/>
        <v>0</v>
      </c>
      <c r="AO159" s="195">
        <f t="shared" si="120"/>
        <v>0</v>
      </c>
      <c r="AP159" s="195">
        <f t="shared" si="120"/>
        <v>0</v>
      </c>
      <c r="AQ159" s="195">
        <f t="shared" si="120"/>
        <v>0</v>
      </c>
    </row>
    <row r="160" spans="1:43" s="203" customFormat="1" ht="15" customHeight="1" thickBot="1" x14ac:dyDescent="0.3">
      <c r="A160" s="200" t="str">
        <f>A159</f>
        <v>05024309 - La Charente au niveau de Videix</v>
      </c>
      <c r="B160" s="201"/>
      <c r="C160" s="201" t="s">
        <v>216</v>
      </c>
      <c r="D160" s="201"/>
      <c r="E160" s="202">
        <f>MAX(F160:AQ160)</f>
        <v>0.34</v>
      </c>
      <c r="F160" s="201">
        <f>MAX(F154:F157)</f>
        <v>0.03</v>
      </c>
      <c r="G160" s="201">
        <f t="shared" ref="G160:AI160" si="121">MAX(G154:G157)</f>
        <v>0.03</v>
      </c>
      <c r="H160" s="201">
        <f t="shared" si="121"/>
        <v>0</v>
      </c>
      <c r="I160" s="201">
        <f t="shared" si="121"/>
        <v>0.03</v>
      </c>
      <c r="J160" s="201">
        <f t="shared" si="121"/>
        <v>0.04</v>
      </c>
      <c r="K160" s="201">
        <f t="shared" si="121"/>
        <v>0.04</v>
      </c>
      <c r="L160" s="201">
        <f t="shared" si="121"/>
        <v>0</v>
      </c>
      <c r="M160" s="201">
        <f t="shared" si="121"/>
        <v>0</v>
      </c>
      <c r="N160" s="201">
        <f t="shared" si="121"/>
        <v>0</v>
      </c>
      <c r="O160" s="201">
        <f t="shared" si="121"/>
        <v>0</v>
      </c>
      <c r="P160" s="201">
        <f t="shared" si="121"/>
        <v>0</v>
      </c>
      <c r="Q160" s="201">
        <f t="shared" si="121"/>
        <v>0</v>
      </c>
      <c r="R160" s="201">
        <f t="shared" si="121"/>
        <v>0</v>
      </c>
      <c r="S160" s="201">
        <f t="shared" si="121"/>
        <v>0</v>
      </c>
      <c r="T160" s="201">
        <f t="shared" si="121"/>
        <v>0</v>
      </c>
      <c r="U160" s="201">
        <f t="shared" si="121"/>
        <v>0</v>
      </c>
      <c r="V160" s="201">
        <f t="shared" si="121"/>
        <v>0</v>
      </c>
      <c r="W160" s="201">
        <f t="shared" si="121"/>
        <v>0</v>
      </c>
      <c r="X160" s="201">
        <f t="shared" si="121"/>
        <v>0</v>
      </c>
      <c r="Y160" s="201">
        <f t="shared" si="121"/>
        <v>0</v>
      </c>
      <c r="Z160" s="201">
        <f t="shared" si="121"/>
        <v>0</v>
      </c>
      <c r="AA160" s="201">
        <f t="shared" si="121"/>
        <v>0</v>
      </c>
      <c r="AB160" s="201">
        <f t="shared" si="121"/>
        <v>0.03</v>
      </c>
      <c r="AC160" s="201">
        <f t="shared" si="121"/>
        <v>0</v>
      </c>
      <c r="AD160" s="201">
        <f t="shared" si="121"/>
        <v>7.0000000000000007E-2</v>
      </c>
      <c r="AE160" s="201">
        <f t="shared" si="121"/>
        <v>0.34</v>
      </c>
      <c r="AF160" s="201">
        <f t="shared" si="121"/>
        <v>0.06</v>
      </c>
      <c r="AG160" s="201">
        <f t="shared" si="121"/>
        <v>0</v>
      </c>
      <c r="AH160" s="201">
        <f t="shared" si="121"/>
        <v>0</v>
      </c>
      <c r="AI160" s="201">
        <f t="shared" si="121"/>
        <v>0</v>
      </c>
      <c r="AJ160" s="201">
        <f t="shared" ref="AJ160:AQ160" si="122">MAX(AJ154:AJ157)</f>
        <v>0</v>
      </c>
      <c r="AK160" s="201">
        <f t="shared" si="122"/>
        <v>0</v>
      </c>
      <c r="AL160" s="201">
        <f t="shared" si="122"/>
        <v>0</v>
      </c>
      <c r="AM160" s="201">
        <f t="shared" si="122"/>
        <v>0</v>
      </c>
      <c r="AN160" s="201">
        <f t="shared" si="122"/>
        <v>0</v>
      </c>
      <c r="AO160" s="201">
        <f t="shared" si="122"/>
        <v>0</v>
      </c>
      <c r="AP160" s="201">
        <f t="shared" si="122"/>
        <v>0</v>
      </c>
      <c r="AQ160" s="201">
        <f t="shared" si="122"/>
        <v>0</v>
      </c>
    </row>
  </sheetData>
  <conditionalFormatting sqref="F1:AI1 H2:AI2 F105:AI125 F133:AI139 F147:AI150 F154:AI157 F161:AI1048576 AJ21:AQ23 AJ14:AQ16 AJ7:AQ9 AJ28:AQ30 AJ34:AQ36 AJ41:AQ43 AJ46:AQ48 AJ60:AQ62 AJ109:AQ111 AJ116:AQ118 AJ123:AQ125 AJ137:AQ139 F3:AI48 F56:AI66">
    <cfRule type="cellIs" dxfId="808" priority="42" operator="greaterThanOrEqual">
      <formula>0.1</formula>
    </cfRule>
  </conditionalFormatting>
  <conditionalFormatting sqref="F2:G2">
    <cfRule type="cellIs" dxfId="807" priority="15" operator="greaterThanOrEqual">
      <formula>0.1</formula>
    </cfRule>
  </conditionalFormatting>
  <conditionalFormatting sqref="F67:AQ69">
    <cfRule type="cellIs" dxfId="806" priority="13" operator="greaterThanOrEqual">
      <formula>0.1</formula>
    </cfRule>
  </conditionalFormatting>
  <conditionalFormatting sqref="F74:AQ76">
    <cfRule type="cellIs" dxfId="805" priority="12" operator="greaterThanOrEqual">
      <formula>0.1</formula>
    </cfRule>
  </conditionalFormatting>
  <conditionalFormatting sqref="F130:AQ132">
    <cfRule type="cellIs" dxfId="804" priority="10" operator="greaterThanOrEqual">
      <formula>0.1</formula>
    </cfRule>
  </conditionalFormatting>
  <conditionalFormatting sqref="F144:AQ146">
    <cfRule type="cellIs" dxfId="803" priority="9" operator="greaterThanOrEqual">
      <formula>0.1</formula>
    </cfRule>
  </conditionalFormatting>
  <conditionalFormatting sqref="F151:AQ153">
    <cfRule type="cellIs" dxfId="802" priority="8" operator="greaterThanOrEqual">
      <formula>0.1</formula>
    </cfRule>
  </conditionalFormatting>
  <conditionalFormatting sqref="F158:AQ160">
    <cfRule type="cellIs" dxfId="801" priority="7" operator="greaterThanOrEqual">
      <formula>0.1</formula>
    </cfRule>
  </conditionalFormatting>
  <conditionalFormatting sqref="AJ2:AQ2">
    <cfRule type="cellIs" dxfId="800" priority="6" operator="greaterThanOrEqual">
      <formula>0.1</formula>
    </cfRule>
  </conditionalFormatting>
  <conditionalFormatting sqref="AJ53:AQ55 F49:AI55">
    <cfRule type="cellIs" dxfId="799" priority="5" operator="greaterThanOrEqual">
      <formula>0.1</formula>
    </cfRule>
  </conditionalFormatting>
  <conditionalFormatting sqref="F81:AQ83">
    <cfRule type="cellIs" dxfId="798" priority="4" operator="greaterThanOrEqual">
      <formula>0.1</formula>
    </cfRule>
  </conditionalFormatting>
  <conditionalFormatting sqref="F88:AQ90">
    <cfRule type="cellIs" dxfId="797" priority="3" operator="greaterThanOrEqual">
      <formula>0.1</formula>
    </cfRule>
  </conditionalFormatting>
  <conditionalFormatting sqref="F95:AQ97">
    <cfRule type="cellIs" dxfId="796" priority="2" operator="greaterThanOrEqual">
      <formula>0.1</formula>
    </cfRule>
  </conditionalFormatting>
  <conditionalFormatting sqref="F102:AQ104">
    <cfRule type="cellIs" dxfId="795" priority="1" operator="greaterThanOrEqual">
      <formula>0.1</formula>
    </cfRule>
  </conditionalFormatting>
  <pageMargins left="0.78740157499999996" right="0.78740157499999996" top="0.984251969" bottom="0.984251969" header="0.4921259845" footer="0.492125984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1"/>
  <sheetViews>
    <sheetView showGridLines="0" workbookViewId="0">
      <pane ySplit="2" topLeftCell="A3" activePane="bottomLeft" state="frozen"/>
      <selection pane="bottomLeft" activeCell="A64" sqref="A64"/>
    </sheetView>
  </sheetViews>
  <sheetFormatPr baseColWidth="10" defaultColWidth="11.42578125" defaultRowHeight="15" x14ac:dyDescent="0.25"/>
  <cols>
    <col min="1" max="1" width="70.7109375" style="181" customWidth="1"/>
    <col min="2" max="2" width="10.5703125" style="181" bestFit="1" customWidth="1"/>
    <col min="3" max="4" width="10.7109375" style="181" customWidth="1"/>
    <col min="5" max="16384" width="11.42578125" style="181"/>
  </cols>
  <sheetData>
    <row r="1" spans="1:7" s="207" customFormat="1" ht="15.75" x14ac:dyDescent="0.25">
      <c r="A1" s="204" t="s">
        <v>211</v>
      </c>
      <c r="B1" s="204"/>
      <c r="C1" s="204"/>
      <c r="D1" s="204"/>
      <c r="E1" s="204"/>
      <c r="F1" s="204"/>
      <c r="G1" s="204"/>
    </row>
    <row r="2" spans="1:7" s="207" customFormat="1" ht="45" x14ac:dyDescent="0.25">
      <c r="A2" s="208" t="s">
        <v>195</v>
      </c>
      <c r="B2" s="208" t="s">
        <v>197</v>
      </c>
      <c r="C2" s="208" t="s">
        <v>217</v>
      </c>
      <c r="D2" s="208" t="s">
        <v>218</v>
      </c>
    </row>
    <row r="3" spans="1:7" s="207" customFormat="1" ht="15" customHeight="1" x14ac:dyDescent="0.25">
      <c r="A3" s="213" t="s">
        <v>199</v>
      </c>
      <c r="B3" s="214">
        <v>44643</v>
      </c>
      <c r="C3" s="213">
        <v>120</v>
      </c>
      <c r="D3" s="213">
        <v>40</v>
      </c>
    </row>
    <row r="4" spans="1:7" s="207" customFormat="1" ht="15" customHeight="1" x14ac:dyDescent="0.25">
      <c r="A4" s="213" t="s">
        <v>199</v>
      </c>
      <c r="B4" s="214">
        <v>44699</v>
      </c>
      <c r="C4" s="213">
        <v>160</v>
      </c>
      <c r="D4" s="213" t="s">
        <v>254</v>
      </c>
    </row>
    <row r="5" spans="1:7" s="207" customFormat="1" ht="15" customHeight="1" x14ac:dyDescent="0.25">
      <c r="A5" s="213" t="s">
        <v>199</v>
      </c>
      <c r="B5" s="214">
        <v>44734</v>
      </c>
      <c r="C5" s="213">
        <v>460</v>
      </c>
      <c r="D5" s="213">
        <v>200</v>
      </c>
    </row>
    <row r="6" spans="1:7" s="207" customFormat="1" ht="15" customHeight="1" x14ac:dyDescent="0.25">
      <c r="A6" s="213" t="s">
        <v>199</v>
      </c>
      <c r="B6" s="214">
        <v>44769</v>
      </c>
      <c r="C6" s="213" t="s">
        <v>254</v>
      </c>
      <c r="D6" s="213">
        <v>120</v>
      </c>
    </row>
    <row r="7" spans="1:7" s="207" customFormat="1" ht="15" customHeight="1" x14ac:dyDescent="0.25">
      <c r="A7" s="213" t="s">
        <v>199</v>
      </c>
      <c r="B7" s="214">
        <v>44825</v>
      </c>
      <c r="C7" s="213">
        <v>38</v>
      </c>
      <c r="D7" s="213">
        <v>38</v>
      </c>
    </row>
    <row r="8" spans="1:7" s="207" customFormat="1" ht="15" customHeight="1" x14ac:dyDescent="0.25">
      <c r="A8" s="213" t="s">
        <v>199</v>
      </c>
      <c r="B8" s="214">
        <v>44888</v>
      </c>
      <c r="C8" s="213">
        <v>38</v>
      </c>
      <c r="D8" s="213">
        <v>78</v>
      </c>
    </row>
    <row r="9" spans="1:7" s="217" customFormat="1" ht="15" customHeight="1" thickBot="1" x14ac:dyDescent="0.3">
      <c r="A9" s="215" t="str">
        <f>A8</f>
        <v>05007290 - La Charente à CHANIERS (R5200010)</v>
      </c>
      <c r="B9" s="216" t="s">
        <v>255</v>
      </c>
      <c r="C9" s="215">
        <f>MAX(C3:C8)</f>
        <v>460</v>
      </c>
      <c r="D9" s="215">
        <f>MAX(D3:D8)</f>
        <v>200</v>
      </c>
    </row>
    <row r="10" spans="1:7" s="207" customFormat="1" ht="15" customHeight="1" x14ac:dyDescent="0.25">
      <c r="A10" s="207" t="s">
        <v>219</v>
      </c>
      <c r="B10" s="218">
        <v>44642</v>
      </c>
      <c r="C10" s="213">
        <v>300</v>
      </c>
      <c r="D10" s="213">
        <v>1200</v>
      </c>
    </row>
    <row r="11" spans="1:7" s="207" customFormat="1" ht="15" customHeight="1" x14ac:dyDescent="0.25">
      <c r="A11" s="207" t="s">
        <v>219</v>
      </c>
      <c r="B11" s="218">
        <v>44698</v>
      </c>
      <c r="C11" s="213">
        <v>500</v>
      </c>
      <c r="D11" s="213">
        <v>800</v>
      </c>
    </row>
    <row r="12" spans="1:7" s="207" customFormat="1" ht="15" customHeight="1" x14ac:dyDescent="0.25">
      <c r="A12" s="207" t="s">
        <v>219</v>
      </c>
      <c r="B12" s="218">
        <v>44732</v>
      </c>
      <c r="C12" s="213">
        <v>530</v>
      </c>
      <c r="D12" s="213">
        <v>860</v>
      </c>
    </row>
    <row r="13" spans="1:7" s="207" customFormat="1" ht="15" customHeight="1" x14ac:dyDescent="0.25">
      <c r="A13" s="207" t="s">
        <v>219</v>
      </c>
      <c r="B13" s="218">
        <v>44768</v>
      </c>
      <c r="C13" s="213">
        <v>460</v>
      </c>
      <c r="D13" s="213">
        <v>800</v>
      </c>
    </row>
    <row r="14" spans="1:7" s="217" customFormat="1" ht="15" customHeight="1" thickBot="1" x14ac:dyDescent="0.3">
      <c r="A14" s="215" t="str">
        <f>A13</f>
        <v>05010985 - Ruisseau de la Motte à SAINT-FORT-SUR-LE-NE</v>
      </c>
      <c r="B14" s="216" t="s">
        <v>255</v>
      </c>
      <c r="C14" s="215">
        <f>MAX(C10:C13)</f>
        <v>530</v>
      </c>
      <c r="D14" s="215">
        <f>MAX(D10:D13)</f>
        <v>1200</v>
      </c>
    </row>
    <row r="15" spans="1:7" s="207" customFormat="1" ht="15" customHeight="1" x14ac:dyDescent="0.25">
      <c r="A15" s="207" t="s">
        <v>220</v>
      </c>
      <c r="B15" s="218">
        <v>44641</v>
      </c>
      <c r="C15" s="213">
        <v>250</v>
      </c>
      <c r="D15" s="213">
        <v>400</v>
      </c>
    </row>
    <row r="16" spans="1:7" s="207" customFormat="1" ht="15" customHeight="1" x14ac:dyDescent="0.25">
      <c r="A16" s="207" t="s">
        <v>220</v>
      </c>
      <c r="B16" s="218">
        <v>44697</v>
      </c>
      <c r="C16" s="213">
        <v>580</v>
      </c>
      <c r="D16" s="213">
        <v>210</v>
      </c>
    </row>
    <row r="17" spans="1:6" s="207" customFormat="1" ht="15" customHeight="1" x14ac:dyDescent="0.25">
      <c r="A17" s="207" t="s">
        <v>220</v>
      </c>
      <c r="B17" s="218">
        <v>44732</v>
      </c>
      <c r="C17" s="213">
        <v>620</v>
      </c>
      <c r="D17" s="213">
        <v>2000</v>
      </c>
    </row>
    <row r="18" spans="1:6" s="207" customFormat="1" ht="15" customHeight="1" x14ac:dyDescent="0.25">
      <c r="A18" s="207" t="s">
        <v>220</v>
      </c>
      <c r="B18" s="218">
        <v>44767</v>
      </c>
      <c r="C18" s="213">
        <v>1160</v>
      </c>
      <c r="D18" s="213">
        <v>360</v>
      </c>
    </row>
    <row r="19" spans="1:6" s="207" customFormat="1" ht="15" customHeight="1" x14ac:dyDescent="0.25">
      <c r="A19" s="207" t="s">
        <v>220</v>
      </c>
      <c r="B19" s="218">
        <v>44826</v>
      </c>
      <c r="C19" s="213">
        <v>630</v>
      </c>
      <c r="D19" s="213">
        <v>120</v>
      </c>
    </row>
    <row r="20" spans="1:6" s="207" customFormat="1" ht="15" customHeight="1" x14ac:dyDescent="0.25">
      <c r="A20" s="207" t="s">
        <v>220</v>
      </c>
      <c r="B20" s="218">
        <v>44886</v>
      </c>
      <c r="C20" s="213">
        <v>390</v>
      </c>
      <c r="D20" s="213">
        <v>120</v>
      </c>
    </row>
    <row r="21" spans="1:6" s="217" customFormat="1" ht="15" customHeight="1" thickBot="1" x14ac:dyDescent="0.3">
      <c r="A21" s="215" t="str">
        <f>A20</f>
        <v>05011400 - Le Collinaud à CRITEUIL-LA-MAGDELEINE</v>
      </c>
      <c r="B21" s="216" t="s">
        <v>255</v>
      </c>
      <c r="C21" s="215">
        <f>MAX(C15:C20)</f>
        <v>1160</v>
      </c>
      <c r="D21" s="215">
        <f>MAX(D15:D20)</f>
        <v>2000</v>
      </c>
    </row>
    <row r="22" spans="1:6" ht="15" customHeight="1" x14ac:dyDescent="0.25">
      <c r="A22" t="s">
        <v>221</v>
      </c>
      <c r="B22" s="212">
        <v>44642</v>
      </c>
      <c r="C22" s="213">
        <v>520</v>
      </c>
      <c r="D22" s="213">
        <v>950</v>
      </c>
      <c r="E22"/>
      <c r="F22"/>
    </row>
    <row r="23" spans="1:6" ht="15" customHeight="1" x14ac:dyDescent="0.25">
      <c r="A23" t="s">
        <v>221</v>
      </c>
      <c r="B23" s="212">
        <v>44698</v>
      </c>
      <c r="C23" s="213">
        <v>530</v>
      </c>
      <c r="D23" s="213">
        <v>4600</v>
      </c>
      <c r="E23"/>
      <c r="F23"/>
    </row>
    <row r="24" spans="1:6" ht="15" customHeight="1" x14ac:dyDescent="0.25">
      <c r="A24" t="s">
        <v>221</v>
      </c>
      <c r="B24" s="212">
        <v>44732</v>
      </c>
      <c r="C24" s="213">
        <v>2420</v>
      </c>
      <c r="D24" s="213">
        <v>2200</v>
      </c>
      <c r="E24"/>
      <c r="F24"/>
    </row>
    <row r="25" spans="1:6" ht="15" customHeight="1" x14ac:dyDescent="0.25">
      <c r="A25" t="s">
        <v>221</v>
      </c>
      <c r="B25" s="212">
        <v>44768</v>
      </c>
      <c r="C25" s="213">
        <v>5400</v>
      </c>
      <c r="D25" s="213">
        <v>4270</v>
      </c>
      <c r="E25"/>
      <c r="F25"/>
    </row>
    <row r="26" spans="1:6" ht="15" customHeight="1" x14ac:dyDescent="0.25">
      <c r="A26" t="s">
        <v>221</v>
      </c>
      <c r="B26" s="212">
        <v>44823</v>
      </c>
      <c r="C26" s="213">
        <v>4600</v>
      </c>
      <c r="D26" s="213">
        <v>1700</v>
      </c>
      <c r="E26"/>
      <c r="F26"/>
    </row>
    <row r="27" spans="1:6" ht="15" customHeight="1" x14ac:dyDescent="0.25">
      <c r="A27" t="s">
        <v>221</v>
      </c>
      <c r="B27" s="212">
        <v>44887</v>
      </c>
      <c r="C27" s="213">
        <v>2000</v>
      </c>
      <c r="D27" s="213">
        <v>2200</v>
      </c>
      <c r="E27"/>
      <c r="F27"/>
    </row>
    <row r="28" spans="1:6" s="217" customFormat="1" ht="15" customHeight="1" thickBot="1" x14ac:dyDescent="0.3">
      <c r="A28" s="215" t="str">
        <f>A27</f>
        <v>05011520 - Ruisseau de chez Mathé à BARRET</v>
      </c>
      <c r="B28" s="216" t="s">
        <v>255</v>
      </c>
      <c r="C28" s="215">
        <f>MAX(C22:C27)</f>
        <v>5400</v>
      </c>
      <c r="D28" s="215">
        <f>MAX(D22:D27)</f>
        <v>4600</v>
      </c>
    </row>
    <row r="29" spans="1:6" s="207" customFormat="1" ht="15" customHeight="1" x14ac:dyDescent="0.25">
      <c r="A29" s="207" t="s">
        <v>222</v>
      </c>
      <c r="B29" s="218">
        <v>44642</v>
      </c>
      <c r="C29" s="213">
        <v>5200</v>
      </c>
      <c r="D29" s="213">
        <v>580</v>
      </c>
    </row>
    <row r="30" spans="1:6" s="207" customFormat="1" ht="15" customHeight="1" x14ac:dyDescent="0.25">
      <c r="A30" s="207" t="s">
        <v>222</v>
      </c>
      <c r="B30" s="218">
        <v>44698</v>
      </c>
      <c r="C30" s="213">
        <v>950</v>
      </c>
      <c r="D30" s="213">
        <v>670</v>
      </c>
    </row>
    <row r="31" spans="1:6" s="207" customFormat="1" ht="15" customHeight="1" x14ac:dyDescent="0.25">
      <c r="A31" s="207" t="s">
        <v>222</v>
      </c>
      <c r="B31" s="218">
        <v>44732</v>
      </c>
      <c r="C31" s="213">
        <v>5200</v>
      </c>
      <c r="D31" s="213">
        <v>4500</v>
      </c>
    </row>
    <row r="32" spans="1:6" s="207" customFormat="1" ht="15" customHeight="1" x14ac:dyDescent="0.25">
      <c r="A32" s="207" t="s">
        <v>222</v>
      </c>
      <c r="B32" s="218">
        <v>44768</v>
      </c>
      <c r="C32" s="213">
        <v>1280</v>
      </c>
      <c r="D32" s="213">
        <v>1300</v>
      </c>
    </row>
    <row r="33" spans="1:4" s="207" customFormat="1" ht="15" customHeight="1" x14ac:dyDescent="0.25">
      <c r="A33" s="207" t="s">
        <v>222</v>
      </c>
      <c r="B33" s="218">
        <v>44823</v>
      </c>
      <c r="C33" s="213">
        <v>1600</v>
      </c>
      <c r="D33" s="213">
        <v>3800</v>
      </c>
    </row>
    <row r="34" spans="1:4" s="207" customFormat="1" ht="15" customHeight="1" x14ac:dyDescent="0.25">
      <c r="A34" s="207" t="s">
        <v>222</v>
      </c>
      <c r="B34" s="218">
        <v>44887</v>
      </c>
      <c r="C34" s="213">
        <v>24000</v>
      </c>
      <c r="D34" s="213">
        <v>20000</v>
      </c>
    </row>
    <row r="35" spans="1:4" s="217" customFormat="1" ht="15" customHeight="1" thickBot="1" x14ac:dyDescent="0.3">
      <c r="A35" s="215" t="str">
        <f>A34</f>
        <v>05011620 - Neuf Fonts à SAINT-MEDARD</v>
      </c>
      <c r="B35" s="216" t="s">
        <v>255</v>
      </c>
      <c r="C35" s="215">
        <f>MAX(C29:C34)</f>
        <v>24000</v>
      </c>
      <c r="D35" s="215">
        <f>MAX(D29:D34)</f>
        <v>20000</v>
      </c>
    </row>
    <row r="36" spans="1:4" s="207" customFormat="1" ht="15" customHeight="1" x14ac:dyDescent="0.25">
      <c r="A36" s="207" t="s">
        <v>223</v>
      </c>
      <c r="B36" s="218">
        <v>44641</v>
      </c>
      <c r="C36" s="213">
        <v>200</v>
      </c>
      <c r="D36" s="213">
        <v>250</v>
      </c>
    </row>
    <row r="37" spans="1:4" s="207" customFormat="1" ht="15" customHeight="1" x14ac:dyDescent="0.25">
      <c r="A37" s="207" t="s">
        <v>223</v>
      </c>
      <c r="B37" s="218">
        <v>44697</v>
      </c>
      <c r="C37" s="213">
        <v>950</v>
      </c>
      <c r="D37" s="213">
        <v>390</v>
      </c>
    </row>
    <row r="38" spans="1:4" s="207" customFormat="1" ht="15" customHeight="1" x14ac:dyDescent="0.25">
      <c r="A38" s="207" t="s">
        <v>223</v>
      </c>
      <c r="B38" s="218">
        <v>44732</v>
      </c>
      <c r="C38" s="213">
        <v>2500</v>
      </c>
      <c r="D38" s="213">
        <v>2000</v>
      </c>
    </row>
    <row r="39" spans="1:4" s="207" customFormat="1" ht="15" customHeight="1" x14ac:dyDescent="0.25">
      <c r="A39" s="207" t="s">
        <v>223</v>
      </c>
      <c r="B39" s="218">
        <v>44767</v>
      </c>
      <c r="C39" s="213">
        <v>2290</v>
      </c>
      <c r="D39" s="213">
        <v>1600</v>
      </c>
    </row>
    <row r="40" spans="1:4" s="207" customFormat="1" ht="15" customHeight="1" x14ac:dyDescent="0.25">
      <c r="A40" s="207" t="s">
        <v>223</v>
      </c>
      <c r="B40" s="218">
        <v>44826</v>
      </c>
      <c r="C40" s="213">
        <v>650</v>
      </c>
      <c r="D40" s="213">
        <v>16000</v>
      </c>
    </row>
    <row r="41" spans="1:4" s="207" customFormat="1" ht="15" customHeight="1" x14ac:dyDescent="0.25">
      <c r="A41" s="207" t="s">
        <v>223</v>
      </c>
      <c r="B41" s="218">
        <v>44886</v>
      </c>
      <c r="C41" s="213">
        <v>670</v>
      </c>
      <c r="D41" s="213">
        <v>780</v>
      </c>
    </row>
    <row r="42" spans="1:4" s="217" customFormat="1" ht="15" customHeight="1" thickBot="1" x14ac:dyDescent="0.3">
      <c r="A42" s="215" t="str">
        <f>A41</f>
        <v>05011640 - Ruisseau de Condéon à BARBEZIEUX-SAINT-HILAIRE</v>
      </c>
      <c r="B42" s="216" t="s">
        <v>255</v>
      </c>
      <c r="C42" s="215">
        <f>MAX(C36:C41)</f>
        <v>2500</v>
      </c>
      <c r="D42" s="215">
        <f>MAX(D36:D41)</f>
        <v>16000</v>
      </c>
    </row>
    <row r="43" spans="1:4" s="207" customFormat="1" ht="15" customHeight="1" x14ac:dyDescent="0.25">
      <c r="A43" s="207" t="s">
        <v>224</v>
      </c>
      <c r="B43" s="218">
        <v>44641</v>
      </c>
      <c r="C43" s="213">
        <v>1600</v>
      </c>
      <c r="D43" s="213">
        <v>80</v>
      </c>
    </row>
    <row r="44" spans="1:4" s="207" customFormat="1" ht="15" customHeight="1" x14ac:dyDescent="0.25">
      <c r="A44" s="207" t="s">
        <v>224</v>
      </c>
      <c r="B44" s="218">
        <v>44697</v>
      </c>
      <c r="C44" s="213">
        <v>300</v>
      </c>
      <c r="D44" s="213">
        <v>80</v>
      </c>
    </row>
    <row r="45" spans="1:4" s="207" customFormat="1" ht="15" customHeight="1" x14ac:dyDescent="0.25">
      <c r="A45" s="207" t="s">
        <v>224</v>
      </c>
      <c r="B45" s="218">
        <v>44732</v>
      </c>
      <c r="C45" s="213">
        <v>300</v>
      </c>
      <c r="D45" s="213">
        <v>950</v>
      </c>
    </row>
    <row r="46" spans="1:4" s="207" customFormat="1" ht="15" customHeight="1" x14ac:dyDescent="0.25">
      <c r="A46" s="207" t="s">
        <v>224</v>
      </c>
      <c r="B46" s="218">
        <v>44767</v>
      </c>
      <c r="C46" s="213">
        <v>350</v>
      </c>
      <c r="D46" s="213">
        <v>1860</v>
      </c>
    </row>
    <row r="47" spans="1:4" s="207" customFormat="1" ht="15" customHeight="1" x14ac:dyDescent="0.25">
      <c r="A47" s="207" t="s">
        <v>224</v>
      </c>
      <c r="B47" s="218">
        <v>44886</v>
      </c>
      <c r="C47" s="213">
        <v>410</v>
      </c>
      <c r="D47" s="213">
        <v>510</v>
      </c>
    </row>
    <row r="48" spans="1:4" s="217" customFormat="1" ht="15" customHeight="1" thickBot="1" x14ac:dyDescent="0.3">
      <c r="A48" s="215" t="str">
        <f>A47</f>
        <v>05011680 - Ruisseau Gourdine à SALLES-DE-BARBEZIEUX</v>
      </c>
      <c r="B48" s="216" t="s">
        <v>255</v>
      </c>
      <c r="C48" s="215">
        <f>MAX(C43:C47)</f>
        <v>1600</v>
      </c>
      <c r="D48" s="215">
        <f>MAX(D43:D47)</f>
        <v>1860</v>
      </c>
    </row>
    <row r="49" spans="1:4" s="207" customFormat="1" ht="15" customHeight="1" x14ac:dyDescent="0.25">
      <c r="A49" s="207" t="s">
        <v>225</v>
      </c>
      <c r="B49" s="218">
        <v>44641</v>
      </c>
      <c r="C49" s="213">
        <v>250</v>
      </c>
      <c r="D49" s="213">
        <v>40</v>
      </c>
    </row>
    <row r="50" spans="1:4" s="207" customFormat="1" ht="15" customHeight="1" x14ac:dyDescent="0.25">
      <c r="A50" s="207" t="s">
        <v>225</v>
      </c>
      <c r="B50" s="218">
        <v>44697</v>
      </c>
      <c r="C50" s="213">
        <v>40</v>
      </c>
      <c r="D50" s="213">
        <v>120</v>
      </c>
    </row>
    <row r="51" spans="1:4" s="207" customFormat="1" ht="15" customHeight="1" x14ac:dyDescent="0.25">
      <c r="A51" s="207" t="s">
        <v>225</v>
      </c>
      <c r="B51" s="218">
        <v>44732</v>
      </c>
      <c r="C51" s="213">
        <v>4900</v>
      </c>
      <c r="D51" s="213">
        <v>5630</v>
      </c>
    </row>
    <row r="52" spans="1:4" s="207" customFormat="1" ht="15" customHeight="1" x14ac:dyDescent="0.25">
      <c r="A52" s="207" t="s">
        <v>225</v>
      </c>
      <c r="B52" s="218">
        <v>44767</v>
      </c>
      <c r="C52" s="213">
        <v>300</v>
      </c>
      <c r="D52" s="213">
        <v>3100</v>
      </c>
    </row>
    <row r="53" spans="1:4" s="207" customFormat="1" ht="15" customHeight="1" x14ac:dyDescent="0.25">
      <c r="A53" s="207" t="s">
        <v>225</v>
      </c>
      <c r="B53" s="218">
        <v>44826</v>
      </c>
      <c r="C53" s="213">
        <v>1400</v>
      </c>
      <c r="D53" s="213">
        <v>520</v>
      </c>
    </row>
    <row r="54" spans="1:4" s="207" customFormat="1" ht="15" customHeight="1" x14ac:dyDescent="0.25">
      <c r="A54" s="207" t="s">
        <v>225</v>
      </c>
      <c r="B54" s="218">
        <v>44886</v>
      </c>
      <c r="C54" s="213">
        <v>5900</v>
      </c>
      <c r="D54" s="213">
        <v>5500</v>
      </c>
    </row>
    <row r="55" spans="1:4" s="217" customFormat="1" ht="15" customHeight="1" thickBot="1" x14ac:dyDescent="0.3">
      <c r="A55" s="215" t="str">
        <f>A54</f>
        <v>05011700 - Le Beau à BERNEUIL</v>
      </c>
      <c r="B55" s="216" t="s">
        <v>255</v>
      </c>
      <c r="C55" s="215">
        <f>MAX(C49:C54)</f>
        <v>5900</v>
      </c>
      <c r="D55" s="215">
        <f>MAX(D49:D54)</f>
        <v>5630</v>
      </c>
    </row>
    <row r="56" spans="1:4" s="207" customFormat="1" ht="15" customHeight="1" x14ac:dyDescent="0.25">
      <c r="A56" s="207" t="s">
        <v>226</v>
      </c>
      <c r="B56" s="218">
        <v>44642</v>
      </c>
      <c r="C56" s="213">
        <v>160</v>
      </c>
      <c r="D56" s="213">
        <v>40</v>
      </c>
    </row>
    <row r="57" spans="1:4" s="207" customFormat="1" ht="15" customHeight="1" x14ac:dyDescent="0.25">
      <c r="A57" s="207" t="s">
        <v>226</v>
      </c>
      <c r="B57" s="218">
        <v>44698</v>
      </c>
      <c r="C57" s="213">
        <v>80</v>
      </c>
      <c r="D57" s="213">
        <v>200</v>
      </c>
    </row>
    <row r="58" spans="1:4" s="207" customFormat="1" ht="15" customHeight="1" x14ac:dyDescent="0.25">
      <c r="A58" s="207" t="s">
        <v>226</v>
      </c>
      <c r="B58" s="218">
        <v>44732</v>
      </c>
      <c r="C58" s="213">
        <v>720</v>
      </c>
      <c r="D58" s="213">
        <v>1180</v>
      </c>
    </row>
    <row r="59" spans="1:4" s="217" customFormat="1" ht="15" customHeight="1" thickBot="1" x14ac:dyDescent="0.3">
      <c r="A59" s="215" t="str">
        <f>A57</f>
        <v>05011705 - Ru de Chadeuil à AUBEVILLE</v>
      </c>
      <c r="B59" s="216" t="s">
        <v>255</v>
      </c>
      <c r="C59" s="215">
        <f>MAX(C56:C58)</f>
        <v>720</v>
      </c>
      <c r="D59" s="215">
        <f>MAX(D56:D58)</f>
        <v>1180</v>
      </c>
    </row>
    <row r="60" spans="1:4" s="207" customFormat="1" ht="15" customHeight="1" x14ac:dyDescent="0.25">
      <c r="A60" s="207" t="s">
        <v>227</v>
      </c>
      <c r="B60" s="218">
        <v>44642</v>
      </c>
      <c r="C60" s="213">
        <v>1660</v>
      </c>
      <c r="D60" s="213">
        <v>120</v>
      </c>
    </row>
    <row r="61" spans="1:4" s="207" customFormat="1" ht="15" customHeight="1" x14ac:dyDescent="0.25">
      <c r="A61" s="207" t="s">
        <v>227</v>
      </c>
      <c r="B61" s="218">
        <v>44698</v>
      </c>
      <c r="C61" s="213">
        <v>650</v>
      </c>
      <c r="D61" s="213" t="s">
        <v>254</v>
      </c>
    </row>
    <row r="62" spans="1:4" s="207" customFormat="1" ht="15" customHeight="1" x14ac:dyDescent="0.25">
      <c r="A62" s="207" t="s">
        <v>227</v>
      </c>
      <c r="B62" s="218">
        <v>44733</v>
      </c>
      <c r="C62" s="213">
        <v>6400</v>
      </c>
      <c r="D62" s="213">
        <v>6220</v>
      </c>
    </row>
    <row r="63" spans="1:4" s="217" customFormat="1" ht="15" customHeight="1" thickBot="1" x14ac:dyDescent="0.3">
      <c r="A63" s="215" t="str">
        <f>A62</f>
        <v>05011710 - Le Né à NONAVILLE</v>
      </c>
      <c r="B63" s="216" t="s">
        <v>255</v>
      </c>
      <c r="C63" s="215">
        <f>MAX(C60:C62)</f>
        <v>6400</v>
      </c>
      <c r="D63" s="215">
        <f>MAX(D60:D62)</f>
        <v>6220</v>
      </c>
    </row>
    <row r="64" spans="1:4" s="207" customFormat="1" ht="15" customHeight="1" x14ac:dyDescent="0.25">
      <c r="A64" s="207" t="s">
        <v>228</v>
      </c>
      <c r="B64" s="218">
        <v>44641</v>
      </c>
      <c r="C64" s="213">
        <v>80</v>
      </c>
      <c r="D64" s="213">
        <v>120</v>
      </c>
    </row>
    <row r="65" spans="1:6" s="207" customFormat="1" ht="15" customHeight="1" x14ac:dyDescent="0.25">
      <c r="A65" s="207" t="s">
        <v>228</v>
      </c>
      <c r="B65" s="218">
        <v>44697</v>
      </c>
      <c r="C65" s="213">
        <v>1160</v>
      </c>
      <c r="D65" s="213">
        <v>260</v>
      </c>
    </row>
    <row r="66" spans="1:6" s="207" customFormat="1" ht="15" customHeight="1" x14ac:dyDescent="0.25">
      <c r="A66" s="207" t="s">
        <v>228</v>
      </c>
      <c r="B66" s="218">
        <v>44732</v>
      </c>
      <c r="C66" s="213">
        <v>250</v>
      </c>
      <c r="D66" s="213">
        <v>580</v>
      </c>
    </row>
    <row r="67" spans="1:6" s="207" customFormat="1" ht="15" customHeight="1" x14ac:dyDescent="0.25">
      <c r="A67" s="207" t="s">
        <v>228</v>
      </c>
      <c r="B67" s="218">
        <v>44767</v>
      </c>
      <c r="C67" s="213" t="s">
        <v>254</v>
      </c>
      <c r="D67" s="213">
        <v>40</v>
      </c>
    </row>
    <row r="68" spans="1:6" s="207" customFormat="1" ht="15" customHeight="1" x14ac:dyDescent="0.25">
      <c r="A68" s="207" t="s">
        <v>228</v>
      </c>
      <c r="B68" s="218">
        <v>44886</v>
      </c>
      <c r="C68" s="213">
        <v>200</v>
      </c>
      <c r="D68" s="213">
        <v>1200</v>
      </c>
    </row>
    <row r="69" spans="1:6" s="217" customFormat="1" ht="15" customHeight="1" thickBot="1" x14ac:dyDescent="0.3">
      <c r="A69" s="215" t="str">
        <f>A67</f>
        <v>05011720 - La Maury à PEREUIL</v>
      </c>
      <c r="B69" s="216" t="s">
        <v>255</v>
      </c>
      <c r="C69" s="215">
        <f>MAX(C64:C68)</f>
        <v>1160</v>
      </c>
      <c r="D69" s="215">
        <f>MAX(D64:D68)</f>
        <v>1200</v>
      </c>
    </row>
    <row r="70" spans="1:6" s="207" customFormat="1" ht="15" customHeight="1" x14ac:dyDescent="0.25">
      <c r="A70" s="207" t="s">
        <v>229</v>
      </c>
      <c r="B70" s="218">
        <v>44642</v>
      </c>
      <c r="C70" s="213">
        <v>250</v>
      </c>
      <c r="D70" s="213">
        <v>120</v>
      </c>
    </row>
    <row r="71" spans="1:6" s="207" customFormat="1" ht="15" customHeight="1" x14ac:dyDescent="0.25">
      <c r="A71" s="207" t="s">
        <v>229</v>
      </c>
      <c r="B71" s="218">
        <v>44698</v>
      </c>
      <c r="C71" s="213">
        <v>1380</v>
      </c>
      <c r="D71" s="213">
        <v>950</v>
      </c>
    </row>
    <row r="72" spans="1:6" s="207" customFormat="1" ht="15" customHeight="1" x14ac:dyDescent="0.25">
      <c r="A72" s="207" t="s">
        <v>229</v>
      </c>
      <c r="B72" s="218">
        <v>44732</v>
      </c>
      <c r="C72" s="213">
        <v>260</v>
      </c>
      <c r="D72" s="213">
        <v>260</v>
      </c>
    </row>
    <row r="73" spans="1:6" s="217" customFormat="1" ht="15" customHeight="1" thickBot="1" x14ac:dyDescent="0.3">
      <c r="A73" s="215" t="str">
        <f>A72</f>
        <v>05011721 - la Gorre à BERNEUIL</v>
      </c>
      <c r="B73" s="216" t="s">
        <v>255</v>
      </c>
      <c r="C73" s="215">
        <f>MAX(C70:C72)</f>
        <v>1380</v>
      </c>
      <c r="D73" s="215">
        <f>MAX(D70:D72)</f>
        <v>950</v>
      </c>
    </row>
    <row r="74" spans="1:6" s="207" customFormat="1" ht="15" customHeight="1" x14ac:dyDescent="0.25">
      <c r="A74" s="207" t="s">
        <v>230</v>
      </c>
      <c r="B74" s="218">
        <v>44642</v>
      </c>
      <c r="C74" s="213">
        <v>530</v>
      </c>
      <c r="D74" s="213">
        <v>40</v>
      </c>
    </row>
    <row r="75" spans="1:6" s="207" customFormat="1" ht="15" customHeight="1" x14ac:dyDescent="0.25">
      <c r="A75" s="207" t="s">
        <v>230</v>
      </c>
      <c r="B75" s="218">
        <v>44698</v>
      </c>
      <c r="C75" s="213">
        <v>650</v>
      </c>
      <c r="D75" s="213">
        <v>120</v>
      </c>
    </row>
    <row r="76" spans="1:6" s="207" customFormat="1" ht="15" customHeight="1" x14ac:dyDescent="0.25">
      <c r="A76" s="207" t="s">
        <v>230</v>
      </c>
      <c r="B76" s="218">
        <v>44732</v>
      </c>
      <c r="C76" s="213">
        <v>5800</v>
      </c>
      <c r="D76" s="213">
        <v>5800</v>
      </c>
    </row>
    <row r="77" spans="1:6" s="217" customFormat="1" ht="15" customHeight="1" thickBot="1" x14ac:dyDescent="0.3">
      <c r="A77" s="215" t="str">
        <f>A76</f>
        <v>05011722 - le Maury à BERNEUIL</v>
      </c>
      <c r="B77" s="216" t="s">
        <v>255</v>
      </c>
      <c r="C77" s="215">
        <f>MAX(C74:C76)</f>
        <v>5800</v>
      </c>
      <c r="D77" s="215">
        <f>MAX(D74:D76)</f>
        <v>5800</v>
      </c>
    </row>
    <row r="78" spans="1:6" s="220" customFormat="1" ht="15" customHeight="1" x14ac:dyDescent="0.25">
      <c r="A78" s="207" t="s">
        <v>231</v>
      </c>
      <c r="B78" s="218">
        <v>44642</v>
      </c>
      <c r="C78" s="219">
        <v>250</v>
      </c>
      <c r="D78" s="219" t="s">
        <v>254</v>
      </c>
      <c r="E78" s="207"/>
      <c r="F78" s="207"/>
    </row>
    <row r="79" spans="1:6" s="207" customFormat="1" ht="15" customHeight="1" x14ac:dyDescent="0.25">
      <c r="A79" s="207" t="s">
        <v>231</v>
      </c>
      <c r="B79" s="218">
        <v>44698</v>
      </c>
      <c r="C79" s="213">
        <v>350</v>
      </c>
      <c r="D79" s="213">
        <v>1570</v>
      </c>
    </row>
    <row r="80" spans="1:6" s="217" customFormat="1" ht="15" customHeight="1" thickBot="1" x14ac:dyDescent="0.3">
      <c r="A80" s="215" t="str">
        <f>A79</f>
        <v>05011724 - L'Ecly à AUBEVILLE</v>
      </c>
      <c r="B80" s="216" t="s">
        <v>255</v>
      </c>
      <c r="C80" s="215">
        <f>MAX(C78:C79)</f>
        <v>350</v>
      </c>
      <c r="D80" s="215">
        <f>MAX(D78:D79)</f>
        <v>1570</v>
      </c>
    </row>
    <row r="81" spans="1:4" s="207" customFormat="1" ht="15" customHeight="1" x14ac:dyDescent="0.25">
      <c r="A81" s="207" t="s">
        <v>232</v>
      </c>
      <c r="B81" s="218">
        <v>44641</v>
      </c>
      <c r="C81" s="213">
        <v>120</v>
      </c>
      <c r="D81" s="213">
        <v>200</v>
      </c>
    </row>
    <row r="82" spans="1:4" s="207" customFormat="1" ht="15" customHeight="1" x14ac:dyDescent="0.25">
      <c r="A82" s="207" t="s">
        <v>232</v>
      </c>
      <c r="B82" s="218">
        <v>44697</v>
      </c>
      <c r="C82" s="213">
        <v>390</v>
      </c>
      <c r="D82" s="213">
        <v>350</v>
      </c>
    </row>
    <row r="83" spans="1:4" s="207" customFormat="1" ht="15" customHeight="1" x14ac:dyDescent="0.25">
      <c r="A83" s="207" t="s">
        <v>232</v>
      </c>
      <c r="B83" s="218">
        <v>44732</v>
      </c>
      <c r="C83" s="213">
        <v>600</v>
      </c>
      <c r="D83" s="213">
        <v>4000</v>
      </c>
    </row>
    <row r="84" spans="1:4" s="217" customFormat="1" ht="15" customHeight="1" thickBot="1" x14ac:dyDescent="0.3">
      <c r="A84" s="215" t="str">
        <f>A82</f>
        <v>05011725 - Le Né à PEREUIL</v>
      </c>
      <c r="B84" s="216" t="s">
        <v>255</v>
      </c>
      <c r="C84" s="215">
        <f>MAX(C81:C83)</f>
        <v>600</v>
      </c>
      <c r="D84" s="215">
        <f>MAX(D81:D83)</f>
        <v>4000</v>
      </c>
    </row>
    <row r="85" spans="1:4" s="207" customFormat="1" ht="15" customHeight="1" x14ac:dyDescent="0.25">
      <c r="A85" s="207" t="s">
        <v>233</v>
      </c>
      <c r="B85" s="218">
        <v>44641</v>
      </c>
      <c r="C85" s="213">
        <v>120</v>
      </c>
      <c r="D85" s="213">
        <v>80</v>
      </c>
    </row>
    <row r="86" spans="1:4" s="207" customFormat="1" ht="15" customHeight="1" x14ac:dyDescent="0.25">
      <c r="A86" s="207" t="s">
        <v>233</v>
      </c>
      <c r="B86" s="218">
        <v>44697</v>
      </c>
      <c r="C86" s="213">
        <v>1750</v>
      </c>
      <c r="D86" s="213">
        <v>360</v>
      </c>
    </row>
    <row r="87" spans="1:4" s="207" customFormat="1" ht="15" customHeight="1" x14ac:dyDescent="0.25">
      <c r="A87" s="207" t="s">
        <v>233</v>
      </c>
      <c r="B87" s="218">
        <v>44732</v>
      </c>
      <c r="C87" s="213">
        <v>9800</v>
      </c>
      <c r="D87" s="213">
        <v>11800</v>
      </c>
    </row>
    <row r="88" spans="1:4" s="217" customFormat="1" ht="15" customHeight="1" thickBot="1" x14ac:dyDescent="0.3">
      <c r="A88" s="215" t="str">
        <f>A86</f>
        <v>05011750 - L'Arce à BESSAC</v>
      </c>
      <c r="B88" s="216" t="s">
        <v>255</v>
      </c>
      <c r="C88" s="215">
        <f>MAX(C85:C87)</f>
        <v>9800</v>
      </c>
      <c r="D88" s="215">
        <f>MAX(D85:D87)</f>
        <v>11800</v>
      </c>
    </row>
    <row r="89" spans="1:4" s="207" customFormat="1" ht="15" customHeight="1" x14ac:dyDescent="0.25">
      <c r="A89" s="207" t="s">
        <v>234</v>
      </c>
      <c r="B89" s="218">
        <v>44641</v>
      </c>
      <c r="C89" s="213">
        <v>40</v>
      </c>
      <c r="D89" s="213">
        <v>290</v>
      </c>
    </row>
    <row r="90" spans="1:4" s="207" customFormat="1" ht="15" customHeight="1" x14ac:dyDescent="0.25">
      <c r="A90" s="207" t="s">
        <v>234</v>
      </c>
      <c r="B90" s="218">
        <v>44697</v>
      </c>
      <c r="C90" s="213">
        <v>290</v>
      </c>
      <c r="D90" s="213">
        <v>120</v>
      </c>
    </row>
    <row r="91" spans="1:4" s="207" customFormat="1" ht="15" customHeight="1" x14ac:dyDescent="0.25">
      <c r="A91" s="207" t="s">
        <v>234</v>
      </c>
      <c r="B91" s="218">
        <v>44732</v>
      </c>
      <c r="C91" s="213">
        <v>1480</v>
      </c>
      <c r="D91" s="213">
        <v>530</v>
      </c>
    </row>
    <row r="92" spans="1:4" s="207" customFormat="1" ht="15" customHeight="1" x14ac:dyDescent="0.25">
      <c r="A92" s="207" t="s">
        <v>234</v>
      </c>
      <c r="B92" s="218">
        <v>44886</v>
      </c>
      <c r="C92" s="213">
        <v>3300</v>
      </c>
      <c r="D92" s="213">
        <v>570</v>
      </c>
    </row>
    <row r="93" spans="1:4" s="217" customFormat="1" ht="15" customHeight="1" thickBot="1" x14ac:dyDescent="0.3">
      <c r="A93" s="215" t="str">
        <f>A92</f>
        <v>05013150 - Le Tourtrat au niveau de Reparsac</v>
      </c>
      <c r="B93" s="216" t="s">
        <v>255</v>
      </c>
      <c r="C93" s="215">
        <f>MAX(C89:C92)</f>
        <v>3300</v>
      </c>
      <c r="D93" s="215">
        <f>MAX(D89:D92)</f>
        <v>570</v>
      </c>
    </row>
    <row r="94" spans="1:4" s="207" customFormat="1" ht="15" customHeight="1" x14ac:dyDescent="0.25">
      <c r="A94" s="207" t="s">
        <v>297</v>
      </c>
      <c r="B94" s="218">
        <v>44642</v>
      </c>
      <c r="C94" s="213">
        <v>250</v>
      </c>
      <c r="D94" s="213">
        <v>300</v>
      </c>
    </row>
    <row r="95" spans="1:4" s="207" customFormat="1" ht="15" customHeight="1" x14ac:dyDescent="0.25">
      <c r="A95" s="207" t="s">
        <v>297</v>
      </c>
      <c r="B95" s="218">
        <v>44698</v>
      </c>
      <c r="C95" s="213">
        <v>210</v>
      </c>
      <c r="D95" s="213">
        <v>160</v>
      </c>
    </row>
    <row r="96" spans="1:4" s="207" customFormat="1" ht="15" customHeight="1" x14ac:dyDescent="0.25">
      <c r="A96" s="207" t="s">
        <v>297</v>
      </c>
      <c r="B96" s="218">
        <v>44732</v>
      </c>
      <c r="C96" s="213">
        <v>460</v>
      </c>
      <c r="D96" s="213">
        <v>210</v>
      </c>
    </row>
    <row r="97" spans="1:6" s="207" customFormat="1" ht="15" customHeight="1" x14ac:dyDescent="0.25">
      <c r="A97" s="207" t="s">
        <v>297</v>
      </c>
      <c r="B97" s="218">
        <v>44768</v>
      </c>
      <c r="C97" s="213">
        <v>520</v>
      </c>
      <c r="D97" s="213">
        <v>650</v>
      </c>
    </row>
    <row r="98" spans="1:6" s="207" customFormat="1" ht="15" customHeight="1" x14ac:dyDescent="0.25">
      <c r="A98" s="207" t="s">
        <v>297</v>
      </c>
      <c r="B98" s="218">
        <v>44823</v>
      </c>
      <c r="C98" s="213">
        <v>210</v>
      </c>
      <c r="D98" s="213">
        <v>700</v>
      </c>
    </row>
    <row r="99" spans="1:6" s="207" customFormat="1" ht="15" customHeight="1" x14ac:dyDescent="0.25">
      <c r="A99" s="207" t="s">
        <v>297</v>
      </c>
      <c r="B99" s="218">
        <v>44887</v>
      </c>
      <c r="C99" s="213">
        <v>780</v>
      </c>
      <c r="D99" s="213">
        <v>210</v>
      </c>
    </row>
    <row r="100" spans="1:6" s="217" customFormat="1" ht="15" customHeight="1" thickBot="1" x14ac:dyDescent="0.3">
      <c r="A100" s="215" t="str">
        <f>A99</f>
        <v>05013210 - ri de Gensac - Gensac la Pallue (050GENSA)</v>
      </c>
      <c r="B100" s="216" t="s">
        <v>255</v>
      </c>
      <c r="C100" s="215">
        <f>MAX(C94:C99)</f>
        <v>780</v>
      </c>
      <c r="D100" s="215">
        <f>MAX(D94:D99)</f>
        <v>700</v>
      </c>
    </row>
    <row r="101" spans="1:6" s="220" customFormat="1" ht="15" customHeight="1" x14ac:dyDescent="0.25">
      <c r="A101" s="207" t="s">
        <v>787</v>
      </c>
      <c r="B101" s="218">
        <v>44644</v>
      </c>
      <c r="C101" s="219">
        <v>1200</v>
      </c>
      <c r="D101" s="219">
        <v>300</v>
      </c>
      <c r="E101" s="207"/>
      <c r="F101" s="207"/>
    </row>
    <row r="102" spans="1:6" s="217" customFormat="1" ht="15" customHeight="1" thickBot="1" x14ac:dyDescent="0.3">
      <c r="A102" s="215" t="str">
        <f>A101</f>
        <v>05013660 - La Guirlande à SAINT-SIMON</v>
      </c>
      <c r="B102" s="216" t="s">
        <v>255</v>
      </c>
      <c r="C102" s="215">
        <f>MAX(C96:C101)</f>
        <v>1200</v>
      </c>
      <c r="D102" s="215">
        <f>MAX(D96:D101)</f>
        <v>700</v>
      </c>
    </row>
    <row r="103" spans="1:6" s="220" customFormat="1" ht="15" customHeight="1" x14ac:dyDescent="0.25">
      <c r="A103" s="207" t="s">
        <v>235</v>
      </c>
      <c r="B103" s="218">
        <v>44642</v>
      </c>
      <c r="C103" s="219">
        <v>340</v>
      </c>
      <c r="D103" s="219">
        <v>300</v>
      </c>
      <c r="E103" s="207"/>
      <c r="F103" s="207"/>
    </row>
    <row r="104" spans="1:6" s="220" customFormat="1" ht="15" customHeight="1" x14ac:dyDescent="0.25">
      <c r="A104" s="207" t="s">
        <v>235</v>
      </c>
      <c r="B104" s="218">
        <v>44698</v>
      </c>
      <c r="C104" s="219">
        <v>410</v>
      </c>
      <c r="D104" s="219">
        <v>860</v>
      </c>
      <c r="E104" s="207"/>
      <c r="F104" s="207"/>
    </row>
    <row r="105" spans="1:6" s="220" customFormat="1" ht="15" customHeight="1" x14ac:dyDescent="0.25">
      <c r="A105" s="207" t="s">
        <v>235</v>
      </c>
      <c r="B105" s="218">
        <v>44732</v>
      </c>
      <c r="C105" s="219">
        <v>3500</v>
      </c>
      <c r="D105" s="219">
        <v>2580</v>
      </c>
      <c r="E105" s="207"/>
      <c r="F105" s="207"/>
    </row>
    <row r="106" spans="1:6" s="220" customFormat="1" ht="15" customHeight="1" x14ac:dyDescent="0.25">
      <c r="A106" s="207" t="s">
        <v>235</v>
      </c>
      <c r="B106" s="218">
        <v>44768</v>
      </c>
      <c r="C106" s="219">
        <v>1280</v>
      </c>
      <c r="D106" s="219">
        <v>920</v>
      </c>
      <c r="E106" s="207"/>
      <c r="F106" s="207"/>
    </row>
    <row r="107" spans="1:6" s="220" customFormat="1" ht="15" customHeight="1" x14ac:dyDescent="0.25">
      <c r="A107" s="207" t="s">
        <v>235</v>
      </c>
      <c r="B107" s="218">
        <v>44823</v>
      </c>
      <c r="C107" s="219">
        <v>720</v>
      </c>
      <c r="D107" s="219">
        <v>920</v>
      </c>
      <c r="E107" s="207"/>
      <c r="F107" s="207"/>
    </row>
    <row r="108" spans="1:6" s="220" customFormat="1" ht="15" customHeight="1" x14ac:dyDescent="0.25">
      <c r="A108" s="207" t="s">
        <v>235</v>
      </c>
      <c r="B108" s="218">
        <v>44887</v>
      </c>
      <c r="C108" s="219">
        <v>2500</v>
      </c>
      <c r="D108" s="219">
        <v>2200</v>
      </c>
      <c r="E108" s="207"/>
      <c r="F108" s="207"/>
    </row>
    <row r="109" spans="1:6" s="217" customFormat="1" ht="15" customHeight="1" thickBot="1" x14ac:dyDescent="0.3">
      <c r="A109" s="215" t="str">
        <f>A108</f>
        <v>05013875 - ruisseau de Saint-Pierre - Châteauneuf-sur-Charente (050STPIE)</v>
      </c>
      <c r="B109" s="216" t="s">
        <v>255</v>
      </c>
      <c r="C109" s="215">
        <f>MAX(C103:C108)</f>
        <v>3500</v>
      </c>
      <c r="D109" s="215">
        <f>MAX(D103:D108)</f>
        <v>2580</v>
      </c>
    </row>
    <row r="110" spans="1:6" s="207" customFormat="1" ht="15" customHeight="1" x14ac:dyDescent="0.25">
      <c r="A110" s="207" t="s">
        <v>236</v>
      </c>
      <c r="B110" s="218">
        <v>44644</v>
      </c>
      <c r="C110" s="213">
        <v>800</v>
      </c>
      <c r="D110" s="213">
        <v>820</v>
      </c>
    </row>
    <row r="111" spans="1:6" s="207" customFormat="1" ht="15" customHeight="1" x14ac:dyDescent="0.25">
      <c r="A111" s="207" t="s">
        <v>236</v>
      </c>
      <c r="B111" s="218">
        <v>44700</v>
      </c>
      <c r="C111" s="213">
        <v>980</v>
      </c>
      <c r="D111" s="213">
        <v>3000</v>
      </c>
    </row>
    <row r="112" spans="1:6" s="207" customFormat="1" ht="15" customHeight="1" x14ac:dyDescent="0.25">
      <c r="A112" s="207" t="s">
        <v>236</v>
      </c>
      <c r="B112" s="218">
        <v>44735</v>
      </c>
      <c r="C112" s="213">
        <v>750</v>
      </c>
      <c r="D112" s="213">
        <v>2080</v>
      </c>
    </row>
    <row r="113" spans="1:4" s="207" customFormat="1" ht="15" customHeight="1" x14ac:dyDescent="0.25">
      <c r="A113" s="207" t="s">
        <v>236</v>
      </c>
      <c r="B113" s="218">
        <v>44770</v>
      </c>
      <c r="C113" s="213">
        <v>2940</v>
      </c>
      <c r="D113" s="213">
        <v>800</v>
      </c>
    </row>
    <row r="114" spans="1:4" s="207" customFormat="1" ht="15" customHeight="1" x14ac:dyDescent="0.25">
      <c r="A114" s="207" t="s">
        <v>236</v>
      </c>
      <c r="B114" s="218">
        <v>44826</v>
      </c>
      <c r="C114" s="213">
        <v>340</v>
      </c>
      <c r="D114" s="213">
        <v>470</v>
      </c>
    </row>
    <row r="115" spans="1:4" s="207" customFormat="1" ht="15" customHeight="1" x14ac:dyDescent="0.25">
      <c r="A115" s="207" t="s">
        <v>236</v>
      </c>
      <c r="B115" s="218">
        <v>44889</v>
      </c>
      <c r="C115" s="213">
        <v>410</v>
      </c>
      <c r="D115" s="213">
        <v>780</v>
      </c>
    </row>
    <row r="116" spans="1:4" s="217" customFormat="1" ht="15" customHeight="1" thickBot="1" x14ac:dyDescent="0.3">
      <c r="A116" s="215" t="str">
        <f>A115</f>
        <v>05013880 - Vélude - Mosnac</v>
      </c>
      <c r="B116" s="216" t="s">
        <v>255</v>
      </c>
      <c r="C116" s="215">
        <f>MAX(C110:C115)</f>
        <v>2940</v>
      </c>
      <c r="D116" s="215">
        <f>MAX(D110:D115)</f>
        <v>3000</v>
      </c>
    </row>
    <row r="117" spans="1:4" s="207" customFormat="1" ht="15" customHeight="1" x14ac:dyDescent="0.25">
      <c r="A117" s="207" t="s">
        <v>237</v>
      </c>
      <c r="B117" s="218">
        <v>44644</v>
      </c>
      <c r="C117" s="213">
        <v>250</v>
      </c>
      <c r="D117" s="213">
        <v>120</v>
      </c>
    </row>
    <row r="118" spans="1:4" s="207" customFormat="1" ht="15" customHeight="1" x14ac:dyDescent="0.25">
      <c r="A118" s="207" t="s">
        <v>237</v>
      </c>
      <c r="B118" s="218">
        <v>44700</v>
      </c>
      <c r="C118" s="213">
        <v>27500</v>
      </c>
      <c r="D118" s="213">
        <v>13000</v>
      </c>
    </row>
    <row r="119" spans="1:4" s="207" customFormat="1" ht="15" customHeight="1" x14ac:dyDescent="0.25">
      <c r="A119" s="207" t="s">
        <v>237</v>
      </c>
      <c r="B119" s="218">
        <v>44735</v>
      </c>
      <c r="C119" s="213">
        <v>1280</v>
      </c>
      <c r="D119" s="213">
        <v>920</v>
      </c>
    </row>
    <row r="120" spans="1:4" s="207" customFormat="1" ht="15" customHeight="1" x14ac:dyDescent="0.25">
      <c r="A120" s="207" t="s">
        <v>237</v>
      </c>
      <c r="B120" s="218">
        <v>44770</v>
      </c>
      <c r="C120" s="213">
        <v>950</v>
      </c>
      <c r="D120" s="213">
        <v>360</v>
      </c>
    </row>
    <row r="121" spans="1:4" s="207" customFormat="1" ht="15" customHeight="1" x14ac:dyDescent="0.25">
      <c r="A121" s="207" t="s">
        <v>237</v>
      </c>
      <c r="B121" s="218">
        <v>44826</v>
      </c>
      <c r="C121" s="213">
        <v>470</v>
      </c>
      <c r="D121" s="213">
        <v>120</v>
      </c>
    </row>
    <row r="122" spans="1:4" s="207" customFormat="1" ht="15" customHeight="1" x14ac:dyDescent="0.25">
      <c r="A122" s="207" t="s">
        <v>237</v>
      </c>
      <c r="B122" s="218">
        <v>44889</v>
      </c>
      <c r="C122" s="213">
        <v>920</v>
      </c>
      <c r="D122" s="213">
        <v>250</v>
      </c>
    </row>
    <row r="123" spans="1:4" s="217" customFormat="1" ht="15" customHeight="1" thickBot="1" x14ac:dyDescent="0.3">
      <c r="A123" s="215" t="str">
        <f>A122</f>
        <v>05014195 - Boëme - Nersac (aval LGV)</v>
      </c>
      <c r="B123" s="216" t="s">
        <v>255</v>
      </c>
      <c r="C123" s="215">
        <f>MAX(C117:C122)</f>
        <v>27500</v>
      </c>
      <c r="D123" s="215">
        <f>MAX(D117:D122)</f>
        <v>13000</v>
      </c>
    </row>
    <row r="124" spans="1:4" s="207" customFormat="1" ht="15" customHeight="1" x14ac:dyDescent="0.25">
      <c r="A124" s="207" t="s">
        <v>238</v>
      </c>
      <c r="B124" s="218">
        <v>44644</v>
      </c>
      <c r="C124" s="213">
        <v>210</v>
      </c>
      <c r="D124" s="213">
        <v>80</v>
      </c>
    </row>
    <row r="125" spans="1:4" s="207" customFormat="1" ht="15" customHeight="1" x14ac:dyDescent="0.25">
      <c r="A125" s="207" t="s">
        <v>238</v>
      </c>
      <c r="B125" s="218">
        <v>44700</v>
      </c>
      <c r="C125" s="213">
        <v>2000</v>
      </c>
      <c r="D125" s="213">
        <v>1330</v>
      </c>
    </row>
    <row r="126" spans="1:4" s="207" customFormat="1" ht="15" customHeight="1" x14ac:dyDescent="0.25">
      <c r="A126" s="207" t="s">
        <v>238</v>
      </c>
      <c r="B126" s="218">
        <v>44735</v>
      </c>
      <c r="C126" s="213">
        <v>1430</v>
      </c>
      <c r="D126" s="213">
        <v>1580</v>
      </c>
    </row>
    <row r="127" spans="1:4" s="207" customFormat="1" ht="15" customHeight="1" x14ac:dyDescent="0.25">
      <c r="A127" s="207" t="s">
        <v>238</v>
      </c>
      <c r="B127" s="218">
        <v>44889</v>
      </c>
      <c r="C127" s="213">
        <v>1700</v>
      </c>
      <c r="D127" s="213">
        <v>2000</v>
      </c>
    </row>
    <row r="128" spans="1:4" s="217" customFormat="1" ht="15" customHeight="1" thickBot="1" x14ac:dyDescent="0.3">
      <c r="A128" s="215" t="str">
        <f>A127</f>
        <v>05014250 - Boëme - Voulgezac</v>
      </c>
      <c r="B128" s="216" t="s">
        <v>255</v>
      </c>
      <c r="C128" s="215">
        <f>MAX(C124:C127)</f>
        <v>2000</v>
      </c>
      <c r="D128" s="215">
        <f>MAX(D124:D127)</f>
        <v>2000</v>
      </c>
    </row>
    <row r="129" spans="1:4" s="207" customFormat="1" ht="15" customHeight="1" x14ac:dyDescent="0.25">
      <c r="A129" s="207" t="s">
        <v>239</v>
      </c>
      <c r="B129" s="218">
        <v>44644</v>
      </c>
      <c r="C129" s="213">
        <v>250</v>
      </c>
      <c r="D129" s="213">
        <v>80</v>
      </c>
    </row>
    <row r="130" spans="1:4" s="207" customFormat="1" ht="15" customHeight="1" x14ac:dyDescent="0.25">
      <c r="A130" s="207" t="s">
        <v>239</v>
      </c>
      <c r="B130" s="218">
        <v>44700</v>
      </c>
      <c r="C130" s="213">
        <v>800</v>
      </c>
      <c r="D130" s="213">
        <v>300</v>
      </c>
    </row>
    <row r="131" spans="1:4" s="207" customFormat="1" ht="15" customHeight="1" x14ac:dyDescent="0.25">
      <c r="A131" s="207" t="s">
        <v>239</v>
      </c>
      <c r="B131" s="218">
        <v>44735</v>
      </c>
      <c r="C131" s="213">
        <v>2100</v>
      </c>
      <c r="D131" s="213">
        <v>1970</v>
      </c>
    </row>
    <row r="132" spans="1:4" s="207" customFormat="1" ht="15" customHeight="1" x14ac:dyDescent="0.25">
      <c r="A132" s="207" t="s">
        <v>239</v>
      </c>
      <c r="B132" s="218">
        <v>44770</v>
      </c>
      <c r="C132" s="213">
        <v>800</v>
      </c>
      <c r="D132" s="213">
        <v>1200</v>
      </c>
    </row>
    <row r="133" spans="1:4" s="207" customFormat="1" ht="15" customHeight="1" x14ac:dyDescent="0.25">
      <c r="A133" s="207" t="s">
        <v>239</v>
      </c>
      <c r="B133" s="218">
        <v>44826</v>
      </c>
      <c r="C133" s="213">
        <v>410</v>
      </c>
      <c r="D133" s="213">
        <v>250</v>
      </c>
    </row>
    <row r="134" spans="1:4" s="207" customFormat="1" ht="15" customHeight="1" x14ac:dyDescent="0.25">
      <c r="A134" s="207" t="s">
        <v>239</v>
      </c>
      <c r="B134" s="218">
        <v>44889</v>
      </c>
      <c r="C134" s="213">
        <v>400</v>
      </c>
      <c r="D134" s="213">
        <v>410</v>
      </c>
    </row>
    <row r="135" spans="1:4" s="217" customFormat="1" ht="15" customHeight="1" thickBot="1" x14ac:dyDescent="0.3">
      <c r="A135" s="215" t="str">
        <f>A134</f>
        <v>05015055 - Nouère - les Chênasses (05NOUERE)</v>
      </c>
      <c r="B135" s="216" t="s">
        <v>255</v>
      </c>
      <c r="C135" s="215">
        <f>MAX(C129:C134)</f>
        <v>2100</v>
      </c>
      <c r="D135" s="215">
        <f>MAX(D129:D134)</f>
        <v>1970</v>
      </c>
    </row>
    <row r="136" spans="1:4" s="207" customFormat="1" ht="15" customHeight="1" x14ac:dyDescent="0.25">
      <c r="A136" s="207" t="s">
        <v>240</v>
      </c>
      <c r="B136" s="218">
        <v>44644</v>
      </c>
      <c r="C136" s="213">
        <v>3350</v>
      </c>
      <c r="D136" s="213">
        <v>210</v>
      </c>
    </row>
    <row r="137" spans="1:4" s="207" customFormat="1" ht="15" customHeight="1" x14ac:dyDescent="0.25">
      <c r="A137" s="207" t="s">
        <v>240</v>
      </c>
      <c r="B137" s="218">
        <v>44700</v>
      </c>
      <c r="C137" s="213">
        <v>800</v>
      </c>
      <c r="D137" s="213">
        <v>2270</v>
      </c>
    </row>
    <row r="138" spans="1:4" s="207" customFormat="1" ht="15" customHeight="1" x14ac:dyDescent="0.25">
      <c r="A138" s="207" t="s">
        <v>240</v>
      </c>
      <c r="B138" s="218">
        <v>44735</v>
      </c>
      <c r="C138" s="213">
        <v>14100</v>
      </c>
      <c r="D138" s="213">
        <v>4500</v>
      </c>
    </row>
    <row r="139" spans="1:4" s="207" customFormat="1" ht="15" customHeight="1" x14ac:dyDescent="0.25">
      <c r="A139" s="207" t="s">
        <v>240</v>
      </c>
      <c r="B139" s="218">
        <v>44770</v>
      </c>
      <c r="C139" s="213">
        <v>1670</v>
      </c>
      <c r="D139" s="213">
        <v>1040</v>
      </c>
    </row>
    <row r="140" spans="1:4" s="207" customFormat="1" ht="15" customHeight="1" x14ac:dyDescent="0.25">
      <c r="A140" s="207" t="s">
        <v>240</v>
      </c>
      <c r="B140" s="218">
        <v>44826</v>
      </c>
      <c r="C140" s="213">
        <v>1000</v>
      </c>
      <c r="D140" s="213">
        <v>400</v>
      </c>
    </row>
    <row r="141" spans="1:4" s="207" customFormat="1" ht="15" customHeight="1" x14ac:dyDescent="0.25">
      <c r="A141" s="207" t="s">
        <v>240</v>
      </c>
      <c r="B141" s="218">
        <v>44889</v>
      </c>
      <c r="C141" s="213">
        <v>720</v>
      </c>
      <c r="D141" s="213">
        <v>720</v>
      </c>
    </row>
    <row r="142" spans="1:4" s="217" customFormat="1" ht="15" customHeight="1" thickBot="1" x14ac:dyDescent="0.3">
      <c r="A142" s="215" t="str">
        <f>A141</f>
        <v>05015700 - L'Anguienne à ANGOULEME</v>
      </c>
      <c r="B142" s="216" t="s">
        <v>255</v>
      </c>
      <c r="C142" s="215">
        <f>MAX(C136:C141)</f>
        <v>14100</v>
      </c>
      <c r="D142" s="215">
        <f>MAX(D136:D141)</f>
        <v>4500</v>
      </c>
    </row>
    <row r="143" spans="1:4" s="207" customFormat="1" ht="15" customHeight="1" x14ac:dyDescent="0.25">
      <c r="A143" s="207" t="s">
        <v>788</v>
      </c>
      <c r="B143" s="218">
        <v>44644</v>
      </c>
      <c r="C143" s="213">
        <v>640</v>
      </c>
      <c r="D143" s="213">
        <v>160</v>
      </c>
    </row>
    <row r="144" spans="1:4" s="207" customFormat="1" ht="15" customHeight="1" x14ac:dyDescent="0.25">
      <c r="A144" s="207" t="s">
        <v>788</v>
      </c>
      <c r="B144" s="218">
        <v>44700</v>
      </c>
      <c r="C144" s="213">
        <v>1600</v>
      </c>
      <c r="D144" s="213">
        <v>120</v>
      </c>
    </row>
    <row r="145" spans="1:4" s="207" customFormat="1" ht="15" customHeight="1" x14ac:dyDescent="0.25">
      <c r="A145" s="207" t="s">
        <v>788</v>
      </c>
      <c r="B145" s="218">
        <v>44735</v>
      </c>
      <c r="C145" s="213">
        <v>640</v>
      </c>
      <c r="D145" s="213">
        <v>720</v>
      </c>
    </row>
    <row r="146" spans="1:4" s="207" customFormat="1" ht="15" customHeight="1" x14ac:dyDescent="0.25">
      <c r="A146" s="207" t="s">
        <v>788</v>
      </c>
      <c r="B146" s="218">
        <v>44770</v>
      </c>
      <c r="C146" s="213">
        <v>1200</v>
      </c>
      <c r="D146" s="213">
        <v>250</v>
      </c>
    </row>
    <row r="147" spans="1:4" s="207" customFormat="1" ht="15" customHeight="1" x14ac:dyDescent="0.25">
      <c r="A147" s="207" t="s">
        <v>788</v>
      </c>
      <c r="B147" s="218">
        <v>44826</v>
      </c>
      <c r="C147" s="213">
        <v>1600</v>
      </c>
      <c r="D147" s="213">
        <v>1200</v>
      </c>
    </row>
    <row r="148" spans="1:4" s="207" customFormat="1" ht="15" customHeight="1" x14ac:dyDescent="0.25">
      <c r="A148" s="207" t="s">
        <v>788</v>
      </c>
      <c r="B148" s="218">
        <v>44889</v>
      </c>
      <c r="C148" s="213">
        <v>1100</v>
      </c>
      <c r="D148" s="213">
        <v>78</v>
      </c>
    </row>
    <row r="149" spans="1:4" s="217" customFormat="1" ht="15" customHeight="1" thickBot="1" x14ac:dyDescent="0.3">
      <c r="A149" s="215" t="str">
        <f>A148</f>
        <v>05015810 - L'Anguienne à DIRAC</v>
      </c>
      <c r="B149" s="216" t="s">
        <v>255</v>
      </c>
      <c r="C149" s="215">
        <f>MAX(C143:C148)</f>
        <v>1600</v>
      </c>
      <c r="D149" s="215">
        <f>MAX(D143:D148)</f>
        <v>1200</v>
      </c>
    </row>
    <row r="150" spans="1:4" s="207" customFormat="1" ht="15" customHeight="1" x14ac:dyDescent="0.25">
      <c r="A150" s="207" t="s">
        <v>241</v>
      </c>
      <c r="B150" s="218">
        <v>44644</v>
      </c>
      <c r="C150" s="213">
        <v>160</v>
      </c>
      <c r="D150" s="213">
        <v>80</v>
      </c>
    </row>
    <row r="151" spans="1:4" s="207" customFormat="1" ht="15" customHeight="1" x14ac:dyDescent="0.25">
      <c r="A151" s="207" t="s">
        <v>241</v>
      </c>
      <c r="B151" s="218">
        <v>44700</v>
      </c>
      <c r="C151" s="213">
        <v>350</v>
      </c>
      <c r="D151" s="213">
        <v>160</v>
      </c>
    </row>
    <row r="152" spans="1:4" s="207" customFormat="1" ht="15" customHeight="1" x14ac:dyDescent="0.25">
      <c r="A152" s="207" t="s">
        <v>241</v>
      </c>
      <c r="B152" s="218">
        <v>44735</v>
      </c>
      <c r="C152" s="213">
        <v>1130</v>
      </c>
      <c r="D152" s="213">
        <v>580</v>
      </c>
    </row>
    <row r="153" spans="1:4" s="207" customFormat="1" ht="15" customHeight="1" x14ac:dyDescent="0.25">
      <c r="A153" s="207" t="s">
        <v>241</v>
      </c>
      <c r="B153" s="218">
        <v>44768</v>
      </c>
      <c r="C153" s="213">
        <v>520</v>
      </c>
      <c r="D153" s="213">
        <v>120</v>
      </c>
    </row>
    <row r="154" spans="1:4" s="207" customFormat="1" ht="15" customHeight="1" x14ac:dyDescent="0.25">
      <c r="A154" s="207" t="s">
        <v>241</v>
      </c>
      <c r="B154" s="218">
        <v>44826</v>
      </c>
      <c r="C154" s="213">
        <v>460</v>
      </c>
      <c r="D154" s="213">
        <v>160</v>
      </c>
    </row>
    <row r="155" spans="1:4" s="207" customFormat="1" ht="15" customHeight="1" x14ac:dyDescent="0.25">
      <c r="A155" s="207" t="s">
        <v>241</v>
      </c>
      <c r="B155" s="218">
        <v>44889</v>
      </c>
      <c r="C155" s="213">
        <v>1100</v>
      </c>
      <c r="D155" s="213">
        <v>210</v>
      </c>
    </row>
    <row r="156" spans="1:4" s="217" customFormat="1" ht="15" customHeight="1" thickBot="1" x14ac:dyDescent="0.3">
      <c r="A156" s="215" t="str">
        <f>A155</f>
        <v>05015900 - La Touvre à GOND-PONTOUVRE</v>
      </c>
      <c r="B156" s="216" t="s">
        <v>255</v>
      </c>
      <c r="C156" s="215">
        <f>MAX(C150:C155)</f>
        <v>1130</v>
      </c>
      <c r="D156" s="215">
        <f>MAX(D150:D155)</f>
        <v>580</v>
      </c>
    </row>
    <row r="157" spans="1:4" s="207" customFormat="1" ht="15" customHeight="1" x14ac:dyDescent="0.25">
      <c r="A157" s="207" t="s">
        <v>242</v>
      </c>
      <c r="B157" s="218">
        <v>44644</v>
      </c>
      <c r="C157" s="213">
        <v>1600</v>
      </c>
      <c r="D157" s="213">
        <v>210</v>
      </c>
    </row>
    <row r="158" spans="1:4" s="207" customFormat="1" ht="15" customHeight="1" x14ac:dyDescent="0.25">
      <c r="A158" s="207" t="s">
        <v>242</v>
      </c>
      <c r="B158" s="218">
        <v>44700</v>
      </c>
      <c r="C158" s="213">
        <v>46900</v>
      </c>
      <c r="D158" s="213">
        <v>18500</v>
      </c>
    </row>
    <row r="159" spans="1:4" s="207" customFormat="1" ht="15" customHeight="1" x14ac:dyDescent="0.25">
      <c r="A159" s="207" t="s">
        <v>242</v>
      </c>
      <c r="B159" s="218">
        <v>44735</v>
      </c>
      <c r="C159" s="213">
        <v>5700</v>
      </c>
      <c r="D159" s="213">
        <v>1670</v>
      </c>
    </row>
    <row r="160" spans="1:4" s="207" customFormat="1" ht="15" customHeight="1" x14ac:dyDescent="0.25">
      <c r="A160" s="207" t="s">
        <v>242</v>
      </c>
      <c r="B160" s="218">
        <v>44768</v>
      </c>
      <c r="C160" s="213">
        <v>3000</v>
      </c>
      <c r="D160" s="213">
        <v>1140</v>
      </c>
    </row>
    <row r="161" spans="1:4" s="207" customFormat="1" ht="15" customHeight="1" x14ac:dyDescent="0.25">
      <c r="A161" s="207" t="s">
        <v>242</v>
      </c>
      <c r="B161" s="218">
        <v>44826</v>
      </c>
      <c r="C161" s="213">
        <v>470</v>
      </c>
      <c r="D161" s="213">
        <v>160</v>
      </c>
    </row>
    <row r="162" spans="1:4" s="207" customFormat="1" ht="15" customHeight="1" x14ac:dyDescent="0.25">
      <c r="A162" s="207" t="s">
        <v>242</v>
      </c>
      <c r="B162" s="218">
        <v>44889</v>
      </c>
      <c r="C162" s="213">
        <v>1600000</v>
      </c>
      <c r="D162" s="213">
        <v>890</v>
      </c>
    </row>
    <row r="163" spans="1:4" s="217" customFormat="1" ht="15" customHeight="1" thickBot="1" x14ac:dyDescent="0.3">
      <c r="A163" s="215" t="str">
        <f>A162</f>
        <v>05015950 - La Font-Noire en amont de la Touvre</v>
      </c>
      <c r="B163" s="216" t="s">
        <v>255</v>
      </c>
      <c r="C163" s="215">
        <f>MAX(C157:C162)</f>
        <v>1600000</v>
      </c>
      <c r="D163" s="215">
        <f>MAX(D157:D162)</f>
        <v>18500</v>
      </c>
    </row>
    <row r="164" spans="1:4" s="207" customFormat="1" ht="15" customHeight="1" x14ac:dyDescent="0.25">
      <c r="A164" s="207" t="s">
        <v>243</v>
      </c>
      <c r="B164" s="218">
        <v>44641</v>
      </c>
      <c r="C164" s="213">
        <v>40</v>
      </c>
      <c r="D164" s="213" t="s">
        <v>254</v>
      </c>
    </row>
    <row r="165" spans="1:4" s="207" customFormat="1" ht="15" customHeight="1" x14ac:dyDescent="0.25">
      <c r="A165" s="207" t="s">
        <v>243</v>
      </c>
      <c r="B165" s="218">
        <v>44697</v>
      </c>
      <c r="C165" s="213">
        <v>40</v>
      </c>
      <c r="D165" s="213" t="s">
        <v>254</v>
      </c>
    </row>
    <row r="166" spans="1:4" s="207" customFormat="1" ht="15" customHeight="1" x14ac:dyDescent="0.25">
      <c r="A166" s="207" t="s">
        <v>243</v>
      </c>
      <c r="B166" s="218">
        <v>44732</v>
      </c>
      <c r="C166" s="213">
        <v>530</v>
      </c>
      <c r="D166" s="213">
        <v>200</v>
      </c>
    </row>
    <row r="167" spans="1:4" s="207" customFormat="1" ht="15" customHeight="1" x14ac:dyDescent="0.25">
      <c r="A167" s="207" t="s">
        <v>243</v>
      </c>
      <c r="B167" s="218">
        <v>44767</v>
      </c>
      <c r="C167" s="213">
        <v>260</v>
      </c>
      <c r="D167" s="213" t="s">
        <v>254</v>
      </c>
    </row>
    <row r="168" spans="1:4" s="207" customFormat="1" ht="15" customHeight="1" x14ac:dyDescent="0.25">
      <c r="A168" s="207" t="s">
        <v>243</v>
      </c>
      <c r="B168" s="218">
        <v>44823</v>
      </c>
      <c r="C168" s="213">
        <v>38</v>
      </c>
      <c r="D168" s="213">
        <v>78</v>
      </c>
    </row>
    <row r="169" spans="1:4" s="207" customFormat="1" ht="15" customHeight="1" x14ac:dyDescent="0.25">
      <c r="A169" s="207" t="s">
        <v>243</v>
      </c>
      <c r="B169" s="218">
        <v>44886</v>
      </c>
      <c r="C169" s="213">
        <v>160</v>
      </c>
      <c r="D169" s="213">
        <v>200</v>
      </c>
    </row>
    <row r="170" spans="1:4" s="217" customFormat="1" ht="15" customHeight="1" thickBot="1" x14ac:dyDescent="0.3">
      <c r="A170" s="215" t="str">
        <f>A169</f>
        <v>05016100 - La Touvre à MAGNAC-SUR-TOUVRE</v>
      </c>
      <c r="B170" s="216" t="s">
        <v>255</v>
      </c>
      <c r="C170" s="215">
        <f>MAX(C164:C169)</f>
        <v>530</v>
      </c>
      <c r="D170" s="215">
        <f>MAX(D164:D169)</f>
        <v>200</v>
      </c>
    </row>
    <row r="171" spans="1:4" s="207" customFormat="1" ht="15" customHeight="1" x14ac:dyDescent="0.25">
      <c r="A171" s="207" t="s">
        <v>244</v>
      </c>
      <c r="B171" s="218">
        <v>44641</v>
      </c>
      <c r="C171" s="213">
        <v>40</v>
      </c>
      <c r="D171" s="213" t="s">
        <v>254</v>
      </c>
    </row>
    <row r="172" spans="1:4" s="207" customFormat="1" ht="15" customHeight="1" x14ac:dyDescent="0.25">
      <c r="A172" s="207" t="s">
        <v>244</v>
      </c>
      <c r="B172" s="218">
        <v>44697</v>
      </c>
      <c r="C172" s="213">
        <v>40</v>
      </c>
      <c r="D172" s="213" t="s">
        <v>254</v>
      </c>
    </row>
    <row r="173" spans="1:4" s="207" customFormat="1" ht="15" customHeight="1" x14ac:dyDescent="0.25">
      <c r="A173" s="207" t="s">
        <v>244</v>
      </c>
      <c r="B173" s="218">
        <v>44732</v>
      </c>
      <c r="C173" s="213">
        <v>260</v>
      </c>
      <c r="D173" s="213">
        <v>80</v>
      </c>
    </row>
    <row r="174" spans="1:4" s="207" customFormat="1" ht="15" customHeight="1" x14ac:dyDescent="0.25">
      <c r="A174" s="207" t="s">
        <v>244</v>
      </c>
      <c r="B174" s="218">
        <v>44767</v>
      </c>
      <c r="C174" s="213">
        <v>80</v>
      </c>
      <c r="D174" s="213">
        <v>120</v>
      </c>
    </row>
    <row r="175" spans="1:4" s="207" customFormat="1" ht="15" customHeight="1" x14ac:dyDescent="0.25">
      <c r="A175" s="207" t="s">
        <v>244</v>
      </c>
      <c r="B175" s="218">
        <v>44823</v>
      </c>
      <c r="C175" s="213" t="s">
        <v>254</v>
      </c>
      <c r="D175" s="213">
        <v>78</v>
      </c>
    </row>
    <row r="176" spans="1:4" s="207" customFormat="1" ht="15" customHeight="1" x14ac:dyDescent="0.25">
      <c r="A176" s="207" t="s">
        <v>244</v>
      </c>
      <c r="B176" s="218">
        <v>44886</v>
      </c>
      <c r="C176" s="213">
        <v>470</v>
      </c>
      <c r="D176" s="213">
        <v>120</v>
      </c>
    </row>
    <row r="177" spans="1:4" s="217" customFormat="1" ht="15" customHeight="1" thickBot="1" x14ac:dyDescent="0.3">
      <c r="A177" s="215" t="str">
        <f>A176</f>
        <v>05016500 - La Touvre à Magnac sur Touvre (Pont de la D699)</v>
      </c>
      <c r="B177" s="216" t="s">
        <v>255</v>
      </c>
      <c r="C177" s="215">
        <f>MAX(C171:C176)</f>
        <v>470</v>
      </c>
      <c r="D177" s="215">
        <f>MAX(D171:D176)</f>
        <v>120</v>
      </c>
    </row>
    <row r="178" spans="1:4" s="207" customFormat="1" ht="15" customHeight="1" x14ac:dyDescent="0.25">
      <c r="A178" s="207" t="s">
        <v>245</v>
      </c>
      <c r="B178" s="218">
        <v>44645</v>
      </c>
      <c r="C178" s="213" t="s">
        <v>254</v>
      </c>
      <c r="D178" s="213">
        <v>40</v>
      </c>
    </row>
    <row r="179" spans="1:4" s="207" customFormat="1" ht="15" customHeight="1" x14ac:dyDescent="0.25">
      <c r="A179" s="207" t="s">
        <v>245</v>
      </c>
      <c r="B179" s="218">
        <v>44701</v>
      </c>
      <c r="C179" s="213">
        <v>530</v>
      </c>
      <c r="D179" s="213">
        <v>300</v>
      </c>
    </row>
    <row r="180" spans="1:4" s="207" customFormat="1" ht="15" customHeight="1" x14ac:dyDescent="0.25">
      <c r="A180" s="207" t="s">
        <v>245</v>
      </c>
      <c r="B180" s="218">
        <v>44735</v>
      </c>
      <c r="C180" s="213">
        <v>2000</v>
      </c>
      <c r="D180" s="213">
        <v>2500</v>
      </c>
    </row>
    <row r="181" spans="1:4" s="207" customFormat="1" ht="15" customHeight="1" x14ac:dyDescent="0.25">
      <c r="A181" s="207" t="s">
        <v>245</v>
      </c>
      <c r="B181" s="218">
        <v>44771</v>
      </c>
      <c r="C181" s="213">
        <v>690</v>
      </c>
      <c r="D181" s="213">
        <v>600</v>
      </c>
    </row>
    <row r="182" spans="1:4" s="207" customFormat="1" ht="15" customHeight="1" x14ac:dyDescent="0.25">
      <c r="A182" s="207" t="s">
        <v>245</v>
      </c>
      <c r="B182" s="218">
        <v>44827</v>
      </c>
      <c r="C182" s="213">
        <v>570</v>
      </c>
      <c r="D182" s="213">
        <v>460</v>
      </c>
    </row>
    <row r="183" spans="1:4" s="207" customFormat="1" ht="15" customHeight="1" x14ac:dyDescent="0.25">
      <c r="A183" s="207" t="s">
        <v>245</v>
      </c>
      <c r="B183" s="218">
        <v>44890</v>
      </c>
      <c r="C183" s="213">
        <v>530</v>
      </c>
      <c r="D183" s="213">
        <v>350</v>
      </c>
    </row>
    <row r="184" spans="1:4" s="217" customFormat="1" ht="15" customHeight="1" thickBot="1" x14ac:dyDescent="0.3">
      <c r="A184" s="215" t="str">
        <f>A183</f>
        <v>05018650 - Le Sauvage à MARCILLAC-LANVILLE</v>
      </c>
      <c r="B184" s="216" t="s">
        <v>255</v>
      </c>
      <c r="C184" s="215">
        <f>MAX(C178:C183)</f>
        <v>2000</v>
      </c>
      <c r="D184" s="215">
        <f>MAX(D178:D183)</f>
        <v>2500</v>
      </c>
    </row>
    <row r="185" spans="1:4" s="207" customFormat="1" ht="15" customHeight="1" x14ac:dyDescent="0.25">
      <c r="A185" s="207" t="s">
        <v>246</v>
      </c>
      <c r="B185" s="218">
        <v>44645</v>
      </c>
      <c r="C185" s="213">
        <v>40</v>
      </c>
      <c r="D185" s="213">
        <v>160</v>
      </c>
    </row>
    <row r="186" spans="1:4" s="207" customFormat="1" ht="15" customHeight="1" x14ac:dyDescent="0.25">
      <c r="A186" s="207" t="s">
        <v>246</v>
      </c>
      <c r="B186" s="218">
        <v>44701</v>
      </c>
      <c r="C186" s="213">
        <v>300</v>
      </c>
      <c r="D186" s="213">
        <v>1600</v>
      </c>
    </row>
    <row r="187" spans="1:4" s="207" customFormat="1" ht="15" customHeight="1" x14ac:dyDescent="0.25">
      <c r="A187" s="207" t="s">
        <v>246</v>
      </c>
      <c r="B187" s="218">
        <v>44733</v>
      </c>
      <c r="C187" s="213">
        <v>1600</v>
      </c>
      <c r="D187" s="213">
        <v>2500</v>
      </c>
    </row>
    <row r="188" spans="1:4" s="207" customFormat="1" ht="15" customHeight="1" x14ac:dyDescent="0.25">
      <c r="A188" s="207" t="s">
        <v>246</v>
      </c>
      <c r="B188" s="218">
        <v>44771</v>
      </c>
      <c r="C188" s="213">
        <v>120</v>
      </c>
      <c r="D188" s="213">
        <v>160</v>
      </c>
    </row>
    <row r="189" spans="1:4" s="207" customFormat="1" ht="15" customHeight="1" x14ac:dyDescent="0.25">
      <c r="A189" s="207" t="s">
        <v>246</v>
      </c>
      <c r="B189" s="218">
        <v>44827</v>
      </c>
      <c r="C189" s="213">
        <v>250</v>
      </c>
      <c r="D189" s="213">
        <v>38</v>
      </c>
    </row>
    <row r="190" spans="1:4" s="207" customFormat="1" ht="15" customHeight="1" x14ac:dyDescent="0.25">
      <c r="A190" s="207" t="s">
        <v>246</v>
      </c>
      <c r="B190" s="218">
        <v>44890</v>
      </c>
      <c r="C190" s="213">
        <v>460</v>
      </c>
      <c r="D190" s="213">
        <v>160</v>
      </c>
    </row>
    <row r="191" spans="1:4" s="217" customFormat="1" ht="15" customHeight="1" thickBot="1" x14ac:dyDescent="0.3">
      <c r="A191" s="215" t="str">
        <f>A189</f>
        <v>05018750 - ruisseau de la couture à ORADOUR</v>
      </c>
      <c r="B191" s="216" t="s">
        <v>255</v>
      </c>
      <c r="C191" s="215">
        <f>MAX(C185:C190)</f>
        <v>1600</v>
      </c>
      <c r="D191" s="215">
        <f>MAX(D185:D190)</f>
        <v>2500</v>
      </c>
    </row>
    <row r="192" spans="1:4" s="207" customFormat="1" ht="15" customHeight="1" x14ac:dyDescent="0.25">
      <c r="A192" s="207" t="s">
        <v>247</v>
      </c>
      <c r="B192" s="218">
        <v>44645</v>
      </c>
      <c r="C192" s="213">
        <v>160</v>
      </c>
      <c r="D192" s="213">
        <v>40</v>
      </c>
    </row>
    <row r="193" spans="1:4" s="207" customFormat="1" ht="15" customHeight="1" x14ac:dyDescent="0.25">
      <c r="A193" s="207" t="s">
        <v>247</v>
      </c>
      <c r="B193" s="218">
        <v>44701</v>
      </c>
      <c r="C193" s="213">
        <v>1660</v>
      </c>
      <c r="D193" s="213">
        <v>890</v>
      </c>
    </row>
    <row r="194" spans="1:4" s="207" customFormat="1" ht="15" customHeight="1" x14ac:dyDescent="0.25">
      <c r="A194" s="207" t="s">
        <v>247</v>
      </c>
      <c r="B194" s="218">
        <v>44733</v>
      </c>
      <c r="C194" s="213">
        <v>2500</v>
      </c>
      <c r="D194" s="213">
        <v>860</v>
      </c>
    </row>
    <row r="195" spans="1:4" s="207" customFormat="1" ht="15" customHeight="1" x14ac:dyDescent="0.25">
      <c r="A195" s="207" t="s">
        <v>247</v>
      </c>
      <c r="B195" s="218">
        <v>44771</v>
      </c>
      <c r="C195" s="213">
        <v>800</v>
      </c>
      <c r="D195" s="213">
        <v>610</v>
      </c>
    </row>
    <row r="196" spans="1:4" s="207" customFormat="1" ht="15" customHeight="1" x14ac:dyDescent="0.25">
      <c r="A196" s="207" t="s">
        <v>247</v>
      </c>
      <c r="B196" s="218">
        <v>44890</v>
      </c>
      <c r="C196" s="213">
        <v>160</v>
      </c>
      <c r="D196" s="213">
        <v>160</v>
      </c>
    </row>
    <row r="197" spans="1:4" s="217" customFormat="1" ht="15" customHeight="1" thickBot="1" x14ac:dyDescent="0.3">
      <c r="A197" s="215" t="str">
        <f>A195</f>
        <v>05018900 - L'Aume à SAINT-FRAIGNE</v>
      </c>
      <c r="B197" s="216" t="s">
        <v>255</v>
      </c>
      <c r="C197" s="215">
        <f>MAX(C192:C196)</f>
        <v>2500</v>
      </c>
      <c r="D197" s="215">
        <f>MAX(D192:D196)</f>
        <v>890</v>
      </c>
    </row>
    <row r="198" spans="1:4" s="207" customFormat="1" ht="15" customHeight="1" x14ac:dyDescent="0.25">
      <c r="A198" s="207" t="s">
        <v>786</v>
      </c>
      <c r="B198" s="218">
        <v>44644</v>
      </c>
      <c r="C198" s="213">
        <v>160</v>
      </c>
      <c r="D198" s="213">
        <v>40</v>
      </c>
    </row>
    <row r="199" spans="1:4" s="207" customFormat="1" ht="15" customHeight="1" x14ac:dyDescent="0.25">
      <c r="A199" s="207" t="s">
        <v>786</v>
      </c>
      <c r="B199" s="218">
        <v>44700</v>
      </c>
      <c r="C199" s="213">
        <v>530</v>
      </c>
      <c r="D199" s="213">
        <v>40</v>
      </c>
    </row>
    <row r="200" spans="1:4" s="207" customFormat="1" ht="15" customHeight="1" x14ac:dyDescent="0.25">
      <c r="A200" s="207" t="s">
        <v>786</v>
      </c>
      <c r="B200" s="218">
        <v>44735</v>
      </c>
      <c r="C200" s="213">
        <v>4600</v>
      </c>
      <c r="D200" s="213">
        <v>5800</v>
      </c>
    </row>
    <row r="201" spans="1:4" s="207" customFormat="1" ht="15" customHeight="1" x14ac:dyDescent="0.25">
      <c r="A201" s="207" t="s">
        <v>786</v>
      </c>
      <c r="B201" s="218">
        <v>44770</v>
      </c>
      <c r="C201" s="213">
        <v>470</v>
      </c>
      <c r="D201" s="213">
        <v>200</v>
      </c>
    </row>
    <row r="202" spans="1:4" s="207" customFormat="1" ht="15" customHeight="1" x14ac:dyDescent="0.25">
      <c r="A202" s="207" t="s">
        <v>786</v>
      </c>
      <c r="B202" s="218">
        <v>44826</v>
      </c>
      <c r="C202" s="213">
        <v>120</v>
      </c>
      <c r="D202" s="213">
        <v>160</v>
      </c>
    </row>
    <row r="203" spans="1:4" s="207" customFormat="1" ht="15" customHeight="1" x14ac:dyDescent="0.25">
      <c r="A203" s="207" t="s">
        <v>786</v>
      </c>
      <c r="B203" s="218">
        <v>44889</v>
      </c>
      <c r="C203" s="213">
        <v>300</v>
      </c>
      <c r="D203" s="213">
        <v>160</v>
      </c>
    </row>
    <row r="204" spans="1:4" s="217" customFormat="1" ht="15" customHeight="1" thickBot="1" x14ac:dyDescent="0.3">
      <c r="A204" s="215" t="str">
        <f>A203</f>
        <v>05019940 - La Bonnieure à SAINT-CIERS-SUR-BONNIEURE</v>
      </c>
      <c r="B204" s="216" t="s">
        <v>255</v>
      </c>
      <c r="C204" s="215">
        <f>MAX(C198:C203)</f>
        <v>4600</v>
      </c>
      <c r="D204" s="215">
        <f>MAX(D198:D203)</f>
        <v>5800</v>
      </c>
    </row>
    <row r="205" spans="1:4" s="207" customFormat="1" ht="15" customHeight="1" x14ac:dyDescent="0.25">
      <c r="A205" s="207" t="s">
        <v>789</v>
      </c>
      <c r="B205" s="218">
        <v>44644</v>
      </c>
      <c r="C205" s="213">
        <v>40</v>
      </c>
      <c r="D205" s="213" t="s">
        <v>254</v>
      </c>
    </row>
    <row r="206" spans="1:4" s="207" customFormat="1" ht="15" customHeight="1" x14ac:dyDescent="0.25">
      <c r="A206" s="207" t="s">
        <v>789</v>
      </c>
      <c r="B206" s="218">
        <v>44700</v>
      </c>
      <c r="C206" s="213">
        <v>210</v>
      </c>
      <c r="D206" s="213">
        <v>40</v>
      </c>
    </row>
    <row r="207" spans="1:4" s="207" customFormat="1" ht="15" customHeight="1" x14ac:dyDescent="0.25">
      <c r="A207" s="207" t="s">
        <v>789</v>
      </c>
      <c r="B207" s="218">
        <v>44735</v>
      </c>
      <c r="C207" s="213">
        <v>360</v>
      </c>
      <c r="D207" s="213">
        <v>160</v>
      </c>
    </row>
    <row r="208" spans="1:4" s="207" customFormat="1" ht="15" customHeight="1" x14ac:dyDescent="0.25">
      <c r="A208" s="207" t="s">
        <v>789</v>
      </c>
      <c r="B208" s="218">
        <v>44768</v>
      </c>
      <c r="C208" s="213">
        <v>360</v>
      </c>
      <c r="D208" s="213">
        <v>200</v>
      </c>
    </row>
    <row r="209" spans="1:4" s="207" customFormat="1" ht="15" customHeight="1" x14ac:dyDescent="0.25">
      <c r="A209" s="207" t="s">
        <v>789</v>
      </c>
      <c r="B209" s="218">
        <v>44823</v>
      </c>
      <c r="C209" s="213" t="s">
        <v>254</v>
      </c>
      <c r="D209" s="213" t="s">
        <v>254</v>
      </c>
    </row>
    <row r="210" spans="1:4" s="207" customFormat="1" ht="15" customHeight="1" x14ac:dyDescent="0.25">
      <c r="A210" s="207" t="s">
        <v>789</v>
      </c>
      <c r="B210" s="218">
        <v>44889</v>
      </c>
      <c r="C210" s="213">
        <v>120</v>
      </c>
      <c r="D210" s="213" t="s">
        <v>254</v>
      </c>
    </row>
    <row r="211" spans="1:4" s="217" customFormat="1" ht="15" customHeight="1" thickBot="1" x14ac:dyDescent="0.3">
      <c r="A211" s="215" t="str">
        <f>A209</f>
        <v>05021480 - Colle - St-Mathieu</v>
      </c>
      <c r="B211" s="216" t="s">
        <v>255</v>
      </c>
      <c r="C211" s="215">
        <f>MAX(C205:C210)</f>
        <v>360</v>
      </c>
      <c r="D211" s="215">
        <f>MAX(D205:D210)</f>
        <v>200</v>
      </c>
    </row>
    <row r="212" spans="1:4" s="207" customFormat="1" ht="15" customHeight="1" x14ac:dyDescent="0.25">
      <c r="A212" s="207" t="s">
        <v>248</v>
      </c>
      <c r="B212" s="218">
        <v>44644</v>
      </c>
      <c r="C212" s="213">
        <v>160</v>
      </c>
      <c r="D212" s="213">
        <v>40</v>
      </c>
    </row>
    <row r="213" spans="1:4" s="207" customFormat="1" ht="15" customHeight="1" x14ac:dyDescent="0.25">
      <c r="A213" s="207" t="s">
        <v>248</v>
      </c>
      <c r="B213" s="218">
        <v>44700</v>
      </c>
      <c r="C213" s="213">
        <v>920</v>
      </c>
      <c r="D213" s="213">
        <v>470</v>
      </c>
    </row>
    <row r="214" spans="1:4" s="207" customFormat="1" ht="15" customHeight="1" x14ac:dyDescent="0.25">
      <c r="A214" s="207" t="s">
        <v>248</v>
      </c>
      <c r="B214" s="218">
        <v>44735</v>
      </c>
      <c r="C214" s="213">
        <v>1040</v>
      </c>
      <c r="D214" s="213">
        <v>360</v>
      </c>
    </row>
    <row r="215" spans="1:4" s="207" customFormat="1" ht="15" customHeight="1" x14ac:dyDescent="0.25">
      <c r="A215" s="207" t="s">
        <v>248</v>
      </c>
      <c r="B215" s="218">
        <v>44768</v>
      </c>
      <c r="C215" s="213">
        <v>4500</v>
      </c>
      <c r="D215" s="213">
        <v>1430</v>
      </c>
    </row>
    <row r="216" spans="1:4" s="207" customFormat="1" ht="15" customHeight="1" x14ac:dyDescent="0.25">
      <c r="A216" s="207" t="s">
        <v>248</v>
      </c>
      <c r="B216" s="218">
        <v>44823</v>
      </c>
      <c r="C216" s="213">
        <v>2000</v>
      </c>
      <c r="D216" s="213">
        <v>300</v>
      </c>
    </row>
    <row r="217" spans="1:4" s="207" customFormat="1" ht="15" customHeight="1" x14ac:dyDescent="0.25">
      <c r="A217" s="207" t="s">
        <v>248</v>
      </c>
      <c r="B217" s="218">
        <v>44889</v>
      </c>
      <c r="C217" s="213">
        <v>1100</v>
      </c>
      <c r="D217" s="213">
        <v>78</v>
      </c>
    </row>
    <row r="218" spans="1:4" s="217" customFormat="1" ht="15" customHeight="1" thickBot="1" x14ac:dyDescent="0.3">
      <c r="A218" s="215" t="str">
        <f>A217</f>
        <v>05021810 - Le Trieux à SAINT-BARTHELEMY-DE-BUSSIERE</v>
      </c>
      <c r="B218" s="216" t="s">
        <v>255</v>
      </c>
      <c r="C218" s="215">
        <f>MAX(C212:C217)</f>
        <v>4500</v>
      </c>
      <c r="D218" s="215">
        <f>MAX(D212:D217)</f>
        <v>1430</v>
      </c>
    </row>
    <row r="219" spans="1:4" s="207" customFormat="1" ht="15" customHeight="1" x14ac:dyDescent="0.25">
      <c r="A219" s="207" t="s">
        <v>790</v>
      </c>
      <c r="B219" s="218">
        <v>44644</v>
      </c>
      <c r="C219" s="213">
        <v>160</v>
      </c>
      <c r="D219" s="213" t="s">
        <v>254</v>
      </c>
    </row>
    <row r="220" spans="1:4" s="207" customFormat="1" ht="15" customHeight="1" x14ac:dyDescent="0.25">
      <c r="A220" s="207" t="s">
        <v>790</v>
      </c>
      <c r="B220" s="218">
        <v>44700</v>
      </c>
      <c r="C220" s="213">
        <v>400</v>
      </c>
      <c r="D220" s="213">
        <v>120</v>
      </c>
    </row>
    <row r="221" spans="1:4" s="207" customFormat="1" ht="15" customHeight="1" x14ac:dyDescent="0.25">
      <c r="A221" s="207" t="s">
        <v>790</v>
      </c>
      <c r="B221" s="218">
        <v>44735</v>
      </c>
      <c r="C221" s="213">
        <v>390</v>
      </c>
      <c r="D221" s="213">
        <v>1600</v>
      </c>
    </row>
    <row r="222" spans="1:4" s="207" customFormat="1" ht="15" customHeight="1" x14ac:dyDescent="0.25">
      <c r="A222" s="207" t="s">
        <v>790</v>
      </c>
      <c r="B222" s="218">
        <v>44768</v>
      </c>
      <c r="C222" s="213">
        <v>580</v>
      </c>
      <c r="D222" s="213">
        <v>800</v>
      </c>
    </row>
    <row r="223" spans="1:4" s="207" customFormat="1" ht="15" customHeight="1" x14ac:dyDescent="0.25">
      <c r="A223" s="207" t="s">
        <v>790</v>
      </c>
      <c r="B223" s="218">
        <v>44823</v>
      </c>
      <c r="C223" s="213">
        <v>350</v>
      </c>
      <c r="D223" s="213" t="s">
        <v>254</v>
      </c>
    </row>
    <row r="224" spans="1:4" s="207" customFormat="1" ht="15" customHeight="1" x14ac:dyDescent="0.25">
      <c r="A224" s="207" t="s">
        <v>790</v>
      </c>
      <c r="B224" s="218">
        <v>44889</v>
      </c>
      <c r="C224" s="213">
        <v>830</v>
      </c>
      <c r="D224" s="213" t="s">
        <v>254</v>
      </c>
    </row>
    <row r="225" spans="1:4" s="217" customFormat="1" ht="15" customHeight="1" thickBot="1" x14ac:dyDescent="0.3">
      <c r="A225" s="215" t="str">
        <f>A224</f>
        <v>05022120 - Le Bandiat à MARVAL</v>
      </c>
      <c r="B225" s="216" t="s">
        <v>255</v>
      </c>
      <c r="C225" s="215">
        <f>MAX(C219:C224)</f>
        <v>830</v>
      </c>
      <c r="D225" s="215">
        <f>MAX(D219:D224)</f>
        <v>1600</v>
      </c>
    </row>
    <row r="226" spans="1:4" s="207" customFormat="1" ht="15" customHeight="1" x14ac:dyDescent="0.25">
      <c r="A226" s="207" t="s">
        <v>206</v>
      </c>
      <c r="B226" s="218">
        <v>44644</v>
      </c>
      <c r="C226" s="213" t="s">
        <v>254</v>
      </c>
      <c r="D226" s="213" t="s">
        <v>254</v>
      </c>
    </row>
    <row r="227" spans="1:4" s="207" customFormat="1" ht="15" customHeight="1" x14ac:dyDescent="0.25">
      <c r="A227" s="207" t="s">
        <v>206</v>
      </c>
      <c r="B227" s="218">
        <v>44700</v>
      </c>
      <c r="C227" s="213">
        <v>210</v>
      </c>
      <c r="D227" s="213">
        <v>80</v>
      </c>
    </row>
    <row r="228" spans="1:4" s="207" customFormat="1" ht="15" customHeight="1" x14ac:dyDescent="0.25">
      <c r="A228" s="207" t="s">
        <v>206</v>
      </c>
      <c r="B228" s="218">
        <v>44735</v>
      </c>
      <c r="C228" s="213">
        <v>6300</v>
      </c>
      <c r="D228" s="213">
        <v>6400</v>
      </c>
    </row>
    <row r="229" spans="1:4" s="207" customFormat="1" ht="15" customHeight="1" x14ac:dyDescent="0.25">
      <c r="A229" s="207" t="s">
        <v>206</v>
      </c>
      <c r="B229" s="218">
        <v>44770</v>
      </c>
      <c r="C229" s="213">
        <v>520</v>
      </c>
      <c r="D229" s="213">
        <v>300</v>
      </c>
    </row>
    <row r="230" spans="1:4" s="207" customFormat="1" ht="15" customHeight="1" x14ac:dyDescent="0.25">
      <c r="A230" s="207" t="s">
        <v>206</v>
      </c>
      <c r="B230" s="218">
        <v>44826</v>
      </c>
      <c r="C230" s="213">
        <v>120</v>
      </c>
      <c r="D230" s="213">
        <v>77</v>
      </c>
    </row>
    <row r="231" spans="1:4" s="207" customFormat="1" ht="15" customHeight="1" x14ac:dyDescent="0.25">
      <c r="A231" s="207" t="s">
        <v>206</v>
      </c>
      <c r="B231" s="218">
        <v>44889</v>
      </c>
      <c r="C231" s="213">
        <v>200</v>
      </c>
      <c r="D231" s="213">
        <v>300</v>
      </c>
    </row>
    <row r="232" spans="1:4" s="217" customFormat="1" ht="15" customHeight="1" thickBot="1" x14ac:dyDescent="0.3">
      <c r="A232" s="215" t="str">
        <f>A231</f>
        <v>05022250 - La Son-Sonnette à SAINT-FRONT</v>
      </c>
      <c r="B232" s="216" t="s">
        <v>255</v>
      </c>
      <c r="C232" s="215">
        <f>MAX(C226:C231)</f>
        <v>6300</v>
      </c>
      <c r="D232" s="215">
        <f>MAX(D226:D231)</f>
        <v>6400</v>
      </c>
    </row>
    <row r="233" spans="1:4" s="207" customFormat="1" ht="15" customHeight="1" x14ac:dyDescent="0.25">
      <c r="A233" s="207" t="s">
        <v>207</v>
      </c>
      <c r="B233" s="218">
        <v>44644</v>
      </c>
      <c r="C233" s="213">
        <v>350</v>
      </c>
      <c r="D233" s="213">
        <v>80</v>
      </c>
    </row>
    <row r="234" spans="1:4" s="207" customFormat="1" ht="15" customHeight="1" x14ac:dyDescent="0.25">
      <c r="A234" s="207" t="s">
        <v>207</v>
      </c>
      <c r="B234" s="218">
        <v>44700</v>
      </c>
      <c r="C234" s="213">
        <v>1600</v>
      </c>
      <c r="D234" s="213">
        <v>120</v>
      </c>
    </row>
    <row r="235" spans="1:4" s="207" customFormat="1" ht="15" customHeight="1" x14ac:dyDescent="0.25">
      <c r="A235" s="207" t="s">
        <v>207</v>
      </c>
      <c r="B235" s="218">
        <v>44735</v>
      </c>
      <c r="C235" s="213">
        <v>18600</v>
      </c>
      <c r="D235" s="213">
        <v>45900</v>
      </c>
    </row>
    <row r="236" spans="1:4" s="207" customFormat="1" ht="15" customHeight="1" x14ac:dyDescent="0.25">
      <c r="A236" s="207" t="s">
        <v>207</v>
      </c>
      <c r="B236" s="218">
        <v>44770</v>
      </c>
      <c r="C236" s="213">
        <v>2100</v>
      </c>
      <c r="D236" s="213">
        <v>860</v>
      </c>
    </row>
    <row r="237" spans="1:4" s="207" customFormat="1" ht="15" customHeight="1" x14ac:dyDescent="0.25">
      <c r="A237" s="207" t="s">
        <v>207</v>
      </c>
      <c r="B237" s="218">
        <v>44826</v>
      </c>
      <c r="C237" s="213">
        <v>1500</v>
      </c>
      <c r="D237" s="213">
        <v>510</v>
      </c>
    </row>
    <row r="238" spans="1:4" s="207" customFormat="1" ht="15" customHeight="1" x14ac:dyDescent="0.25">
      <c r="A238" s="207" t="s">
        <v>207</v>
      </c>
      <c r="B238" s="218">
        <v>44889</v>
      </c>
      <c r="C238" s="213">
        <v>780</v>
      </c>
      <c r="D238" s="213">
        <v>38</v>
      </c>
    </row>
    <row r="239" spans="1:4" s="217" customFormat="1" ht="15" customHeight="1" thickBot="1" x14ac:dyDescent="0.3">
      <c r="A239" s="215" t="str">
        <f>A238</f>
        <v>05022435 - Or - Champagne-Mouton (005000OR)</v>
      </c>
      <c r="B239" s="216" t="s">
        <v>255</v>
      </c>
      <c r="C239" s="215">
        <f>MAX(C233:C238)</f>
        <v>18600</v>
      </c>
      <c r="D239" s="215">
        <f>MAX(D233:D238)</f>
        <v>45900</v>
      </c>
    </row>
    <row r="240" spans="1:4" s="207" customFormat="1" ht="15" customHeight="1" x14ac:dyDescent="0.25">
      <c r="A240" s="207" t="s">
        <v>249</v>
      </c>
      <c r="B240" s="218">
        <v>44641</v>
      </c>
      <c r="C240" s="213">
        <v>2200</v>
      </c>
      <c r="D240" s="213">
        <v>200</v>
      </c>
    </row>
    <row r="241" spans="1:4" s="207" customFormat="1" ht="15" customHeight="1" x14ac:dyDescent="0.25">
      <c r="A241" s="207" t="s">
        <v>249</v>
      </c>
      <c r="B241" s="218">
        <v>44697</v>
      </c>
      <c r="C241" s="213">
        <v>18600</v>
      </c>
      <c r="D241" s="213">
        <v>1200</v>
      </c>
    </row>
    <row r="242" spans="1:4" s="207" customFormat="1" ht="15" customHeight="1" x14ac:dyDescent="0.25">
      <c r="A242" s="207" t="s">
        <v>249</v>
      </c>
      <c r="B242" s="218">
        <v>44732</v>
      </c>
      <c r="C242" s="213">
        <v>35200</v>
      </c>
      <c r="D242" s="213">
        <v>8000</v>
      </c>
    </row>
    <row r="243" spans="1:4" s="207" customFormat="1" ht="15" customHeight="1" x14ac:dyDescent="0.25">
      <c r="A243" s="207" t="s">
        <v>249</v>
      </c>
      <c r="B243" s="218">
        <v>44767</v>
      </c>
      <c r="C243" s="213">
        <v>2000</v>
      </c>
      <c r="D243" s="213">
        <v>470</v>
      </c>
    </row>
    <row r="244" spans="1:4" s="207" customFormat="1" ht="15" customHeight="1" x14ac:dyDescent="0.25">
      <c r="A244" s="207" t="s">
        <v>249</v>
      </c>
      <c r="B244" s="218">
        <v>44823</v>
      </c>
      <c r="C244" s="213">
        <v>3600</v>
      </c>
      <c r="D244" s="213">
        <v>720</v>
      </c>
    </row>
    <row r="245" spans="1:4" s="207" customFormat="1" ht="15" customHeight="1" x14ac:dyDescent="0.25">
      <c r="A245" s="207" t="s">
        <v>249</v>
      </c>
      <c r="B245" s="218">
        <v>44886</v>
      </c>
      <c r="C245" s="213">
        <v>530</v>
      </c>
      <c r="D245" s="213">
        <v>250</v>
      </c>
    </row>
    <row r="246" spans="1:4" s="217" customFormat="1" ht="15" customHeight="1" thickBot="1" x14ac:dyDescent="0.3">
      <c r="A246" s="215" t="str">
        <f>A245</f>
        <v>05022705 - Bandiat - Saint Martial de Valette</v>
      </c>
      <c r="B246" s="216" t="s">
        <v>255</v>
      </c>
      <c r="C246" s="215">
        <f>MAX(C240:C245)</f>
        <v>35200</v>
      </c>
      <c r="D246" s="215">
        <f>MAX(D240:D245)</f>
        <v>8000</v>
      </c>
    </row>
    <row r="247" spans="1:4" s="207" customFormat="1" ht="15" customHeight="1" x14ac:dyDescent="0.25">
      <c r="A247" s="207" t="s">
        <v>791</v>
      </c>
      <c r="B247" s="218">
        <v>44642</v>
      </c>
      <c r="C247" s="213">
        <v>160</v>
      </c>
      <c r="D247" s="213" t="s">
        <v>254</v>
      </c>
    </row>
    <row r="248" spans="1:4" s="207" customFormat="1" ht="15" customHeight="1" x14ac:dyDescent="0.25">
      <c r="A248" s="207" t="s">
        <v>791</v>
      </c>
      <c r="B248" s="218">
        <v>44698</v>
      </c>
      <c r="C248" s="213">
        <v>580</v>
      </c>
      <c r="D248" s="213" t="s">
        <v>254</v>
      </c>
    </row>
    <row r="249" spans="1:4" s="207" customFormat="1" ht="15" customHeight="1" x14ac:dyDescent="0.25">
      <c r="A249" s="207" t="s">
        <v>791</v>
      </c>
      <c r="B249" s="218">
        <v>44733</v>
      </c>
      <c r="C249" s="213">
        <v>2940</v>
      </c>
      <c r="D249" s="213">
        <v>1200</v>
      </c>
    </row>
    <row r="250" spans="1:4" s="207" customFormat="1" ht="15" customHeight="1" x14ac:dyDescent="0.25">
      <c r="A250" s="207" t="s">
        <v>791</v>
      </c>
      <c r="B250" s="218">
        <v>44770</v>
      </c>
      <c r="C250" s="213">
        <v>410</v>
      </c>
      <c r="D250" s="213">
        <v>520</v>
      </c>
    </row>
    <row r="251" spans="1:4" s="207" customFormat="1" ht="15" customHeight="1" x14ac:dyDescent="0.25">
      <c r="A251" s="207" t="s">
        <v>791</v>
      </c>
      <c r="B251" s="218">
        <v>44824</v>
      </c>
      <c r="C251" s="213">
        <v>920</v>
      </c>
      <c r="D251" s="213">
        <v>520</v>
      </c>
    </row>
    <row r="252" spans="1:4" s="207" customFormat="1" ht="15" customHeight="1" x14ac:dyDescent="0.25">
      <c r="A252" s="207" t="s">
        <v>791</v>
      </c>
      <c r="B252" s="218">
        <v>44887</v>
      </c>
      <c r="C252" s="213">
        <v>950</v>
      </c>
      <c r="D252" s="213">
        <v>38</v>
      </c>
    </row>
    <row r="253" spans="1:4" s="217" customFormat="1" ht="15" customHeight="1" thickBot="1" x14ac:dyDescent="0.3">
      <c r="A253" s="215" t="str">
        <f>A252</f>
        <v>05023180 - Le Cibiou à LIZANT</v>
      </c>
      <c r="B253" s="216" t="s">
        <v>255</v>
      </c>
      <c r="C253" s="215">
        <f>MAX(C247:C252)</f>
        <v>2940</v>
      </c>
      <c r="D253" s="215">
        <f>MAX(D247:D252)</f>
        <v>1200</v>
      </c>
    </row>
    <row r="254" spans="1:4" s="207" customFormat="1" ht="15" customHeight="1" x14ac:dyDescent="0.25">
      <c r="A254" s="207" t="s">
        <v>250</v>
      </c>
      <c r="B254" s="218">
        <v>44642</v>
      </c>
      <c r="C254" s="213">
        <v>160</v>
      </c>
      <c r="D254" s="213">
        <v>40</v>
      </c>
    </row>
    <row r="255" spans="1:4" s="207" customFormat="1" ht="15" customHeight="1" x14ac:dyDescent="0.25">
      <c r="A255" s="207" t="s">
        <v>250</v>
      </c>
      <c r="B255" s="218">
        <v>44698</v>
      </c>
      <c r="C255" s="213">
        <v>360</v>
      </c>
      <c r="D255" s="213">
        <v>120</v>
      </c>
    </row>
    <row r="256" spans="1:4" s="207" customFormat="1" ht="15" customHeight="1" x14ac:dyDescent="0.25">
      <c r="A256" s="207" t="s">
        <v>250</v>
      </c>
      <c r="B256" s="218">
        <v>44733</v>
      </c>
      <c r="C256" s="213">
        <v>9200</v>
      </c>
      <c r="D256" s="213">
        <v>2900</v>
      </c>
    </row>
    <row r="257" spans="1:4" s="207" customFormat="1" ht="15" customHeight="1" x14ac:dyDescent="0.25">
      <c r="A257" s="207" t="s">
        <v>250</v>
      </c>
      <c r="B257" s="218">
        <v>44770</v>
      </c>
      <c r="C257" s="213">
        <v>570</v>
      </c>
      <c r="D257" s="213">
        <v>400</v>
      </c>
    </row>
    <row r="258" spans="1:4" s="207" customFormat="1" ht="15" customHeight="1" x14ac:dyDescent="0.25">
      <c r="A258" s="207" t="s">
        <v>250</v>
      </c>
      <c r="B258" s="218">
        <v>44824</v>
      </c>
      <c r="C258" s="213">
        <v>120</v>
      </c>
      <c r="D258" s="213">
        <v>300</v>
      </c>
    </row>
    <row r="259" spans="1:4" s="207" customFormat="1" ht="15" customHeight="1" x14ac:dyDescent="0.25">
      <c r="A259" s="207" t="s">
        <v>250</v>
      </c>
      <c r="B259" s="218">
        <v>44887</v>
      </c>
      <c r="C259" s="213">
        <v>390</v>
      </c>
      <c r="D259" s="213">
        <v>630</v>
      </c>
    </row>
    <row r="260" spans="1:4" s="217" customFormat="1" ht="15" customHeight="1" thickBot="1" x14ac:dyDescent="0.3">
      <c r="A260" s="215" t="str">
        <f>A259</f>
        <v>05023200 - Ruisseau du Pas de la Mule à LIZANT</v>
      </c>
      <c r="B260" s="216" t="s">
        <v>255</v>
      </c>
      <c r="C260" s="215">
        <f>MAX(C254:C259)</f>
        <v>9200</v>
      </c>
      <c r="D260" s="215">
        <f>MAX(D254:D259)</f>
        <v>2900</v>
      </c>
    </row>
    <row r="261" spans="1:4" s="207" customFormat="1" ht="15" customHeight="1" x14ac:dyDescent="0.25">
      <c r="A261" s="207" t="s">
        <v>792</v>
      </c>
      <c r="B261" s="218">
        <v>44642</v>
      </c>
      <c r="C261" s="213">
        <v>160</v>
      </c>
      <c r="D261" s="213" t="s">
        <v>254</v>
      </c>
    </row>
    <row r="262" spans="1:4" s="207" customFormat="1" ht="15" customHeight="1" x14ac:dyDescent="0.25">
      <c r="A262" s="207" t="s">
        <v>792</v>
      </c>
      <c r="B262" s="218">
        <v>44698</v>
      </c>
      <c r="C262" s="213">
        <v>450</v>
      </c>
      <c r="D262" s="213" t="s">
        <v>254</v>
      </c>
    </row>
    <row r="263" spans="1:4" s="207" customFormat="1" ht="15" customHeight="1" x14ac:dyDescent="0.25">
      <c r="A263" s="207" t="s">
        <v>792</v>
      </c>
      <c r="B263" s="218">
        <v>44733</v>
      </c>
      <c r="C263" s="213">
        <v>3590</v>
      </c>
      <c r="D263" s="213">
        <v>2000</v>
      </c>
    </row>
    <row r="264" spans="1:4" s="207" customFormat="1" ht="15" customHeight="1" x14ac:dyDescent="0.25">
      <c r="A264" s="207" t="s">
        <v>792</v>
      </c>
      <c r="B264" s="218">
        <v>44770</v>
      </c>
      <c r="C264" s="213">
        <v>340</v>
      </c>
      <c r="D264" s="213">
        <v>80</v>
      </c>
    </row>
    <row r="265" spans="1:4" s="207" customFormat="1" ht="15" customHeight="1" x14ac:dyDescent="0.25">
      <c r="A265" s="207" t="s">
        <v>792</v>
      </c>
      <c r="B265" s="218">
        <v>44824</v>
      </c>
      <c r="C265" s="213">
        <v>350</v>
      </c>
      <c r="D265" s="213">
        <v>38</v>
      </c>
    </row>
    <row r="266" spans="1:4" s="207" customFormat="1" ht="15" customHeight="1" x14ac:dyDescent="0.25">
      <c r="A266" s="207" t="s">
        <v>792</v>
      </c>
      <c r="B266" s="218">
        <v>44887</v>
      </c>
      <c r="C266" s="213">
        <v>950</v>
      </c>
      <c r="D266" s="213">
        <v>78</v>
      </c>
    </row>
    <row r="267" spans="1:4" s="217" customFormat="1" ht="15" customHeight="1" thickBot="1" x14ac:dyDescent="0.3">
      <c r="A267" s="215" t="str">
        <f>A266</f>
        <v>05024180 - Transon - Châtain</v>
      </c>
      <c r="B267" s="216" t="s">
        <v>255</v>
      </c>
      <c r="C267" s="215">
        <f>MAX(C261:C266)</f>
        <v>3590</v>
      </c>
      <c r="D267" s="215">
        <f>MAX(D261:D266)</f>
        <v>2000</v>
      </c>
    </row>
    <row r="268" spans="1:4" s="207" customFormat="1" ht="15" customHeight="1" x14ac:dyDescent="0.25">
      <c r="A268" s="207" t="s">
        <v>251</v>
      </c>
      <c r="B268" s="218">
        <v>44644</v>
      </c>
      <c r="C268" s="213">
        <v>260</v>
      </c>
      <c r="D268" s="213" t="s">
        <v>254</v>
      </c>
    </row>
    <row r="269" spans="1:4" s="207" customFormat="1" ht="15" customHeight="1" x14ac:dyDescent="0.25">
      <c r="A269" s="207" t="s">
        <v>251</v>
      </c>
      <c r="B269" s="218">
        <v>44700</v>
      </c>
      <c r="C269" s="213">
        <v>80</v>
      </c>
      <c r="D269" s="213" t="s">
        <v>254</v>
      </c>
    </row>
    <row r="270" spans="1:4" s="207" customFormat="1" ht="15" customHeight="1" x14ac:dyDescent="0.25">
      <c r="A270" s="207" t="s">
        <v>251</v>
      </c>
      <c r="B270" s="218">
        <v>44735</v>
      </c>
      <c r="C270" s="213">
        <v>5200</v>
      </c>
      <c r="D270" s="213">
        <v>3000</v>
      </c>
    </row>
    <row r="271" spans="1:4" s="207" customFormat="1" ht="15" customHeight="1" x14ac:dyDescent="0.25">
      <c r="A271" s="207" t="s">
        <v>251</v>
      </c>
      <c r="B271" s="218">
        <v>44770</v>
      </c>
      <c r="C271" s="213">
        <v>800</v>
      </c>
      <c r="D271" s="213">
        <v>120</v>
      </c>
    </row>
    <row r="272" spans="1:4" s="207" customFormat="1" ht="15" customHeight="1" x14ac:dyDescent="0.25">
      <c r="A272" s="207" t="s">
        <v>251</v>
      </c>
      <c r="B272" s="218">
        <v>44826</v>
      </c>
      <c r="C272" s="213">
        <v>290</v>
      </c>
      <c r="D272" s="213">
        <v>120</v>
      </c>
    </row>
    <row r="273" spans="1:4" s="207" customFormat="1" ht="15" customHeight="1" x14ac:dyDescent="0.25">
      <c r="A273" s="207" t="s">
        <v>251</v>
      </c>
      <c r="B273" s="218">
        <v>44889</v>
      </c>
      <c r="C273" s="213">
        <v>760</v>
      </c>
      <c r="D273" s="213">
        <v>530</v>
      </c>
    </row>
    <row r="274" spans="1:4" s="217" customFormat="1" ht="15" customHeight="1" thickBot="1" x14ac:dyDescent="0.3">
      <c r="A274" s="215" t="str">
        <f>A273</f>
        <v>05024200 - La Charente à ALLOUE</v>
      </c>
      <c r="B274" s="216" t="s">
        <v>255</v>
      </c>
      <c r="C274" s="215">
        <f>MAX(C268:C273)</f>
        <v>5200</v>
      </c>
      <c r="D274" s="215">
        <f>MAX(D268:D273)</f>
        <v>3000</v>
      </c>
    </row>
    <row r="275" spans="1:4" s="207" customFormat="1" ht="15" customHeight="1" x14ac:dyDescent="0.25">
      <c r="A275" s="207" t="s">
        <v>208</v>
      </c>
      <c r="B275" s="218">
        <v>44644</v>
      </c>
      <c r="C275" s="213">
        <v>250</v>
      </c>
      <c r="D275" s="213" t="s">
        <v>254</v>
      </c>
    </row>
    <row r="276" spans="1:4" s="207" customFormat="1" ht="15" customHeight="1" x14ac:dyDescent="0.25">
      <c r="A276" s="207" t="s">
        <v>208</v>
      </c>
      <c r="B276" s="218">
        <v>44700</v>
      </c>
      <c r="C276" s="213">
        <v>350</v>
      </c>
      <c r="D276" s="213">
        <v>120</v>
      </c>
    </row>
    <row r="277" spans="1:4" s="207" customFormat="1" ht="15" customHeight="1" x14ac:dyDescent="0.25">
      <c r="A277" s="207" t="s">
        <v>208</v>
      </c>
      <c r="B277" s="218">
        <v>44735</v>
      </c>
      <c r="C277" s="213">
        <v>1860</v>
      </c>
      <c r="D277" s="213">
        <v>1860</v>
      </c>
    </row>
    <row r="278" spans="1:4" s="207" customFormat="1" ht="15" customHeight="1" x14ac:dyDescent="0.25">
      <c r="A278" s="207" t="s">
        <v>208</v>
      </c>
      <c r="B278" s="218">
        <v>44770</v>
      </c>
      <c r="C278" s="213">
        <v>200</v>
      </c>
      <c r="D278" s="213">
        <v>160</v>
      </c>
    </row>
    <row r="279" spans="1:4" s="207" customFormat="1" ht="15" customHeight="1" x14ac:dyDescent="0.25">
      <c r="A279" s="207" t="s">
        <v>208</v>
      </c>
      <c r="B279" s="218">
        <v>44826</v>
      </c>
      <c r="C279" s="213">
        <v>460</v>
      </c>
      <c r="D279" s="213">
        <v>250</v>
      </c>
    </row>
    <row r="280" spans="1:4" s="207" customFormat="1" ht="15" customHeight="1" x14ac:dyDescent="0.25">
      <c r="A280" s="207" t="s">
        <v>208</v>
      </c>
      <c r="B280" s="218">
        <v>44889</v>
      </c>
      <c r="C280" s="213">
        <v>2300</v>
      </c>
      <c r="D280" s="213">
        <v>390</v>
      </c>
    </row>
    <row r="281" spans="1:4" s="217" customFormat="1" ht="15" customHeight="1" thickBot="1" x14ac:dyDescent="0.3">
      <c r="A281" s="215" t="str">
        <f>A280</f>
        <v>05024250 - La Charente à ROUMAZIERES-LOUBERT</v>
      </c>
      <c r="B281" s="216" t="s">
        <v>255</v>
      </c>
      <c r="C281" s="215">
        <f>MAX(C275:C280)</f>
        <v>2300</v>
      </c>
      <c r="D281" s="215">
        <f>MAX(D275:D280)</f>
        <v>1860</v>
      </c>
    </row>
    <row r="282" spans="1:4" s="207" customFormat="1" ht="15" customHeight="1" x14ac:dyDescent="0.25">
      <c r="A282" s="207" t="s">
        <v>209</v>
      </c>
      <c r="B282" s="218">
        <v>44644</v>
      </c>
      <c r="C282" s="213" t="s">
        <v>254</v>
      </c>
      <c r="D282" s="213" t="s">
        <v>254</v>
      </c>
    </row>
    <row r="283" spans="1:4" s="207" customFormat="1" ht="15" customHeight="1" x14ac:dyDescent="0.25">
      <c r="A283" s="207" t="s">
        <v>209</v>
      </c>
      <c r="B283" s="218">
        <v>44700</v>
      </c>
      <c r="C283" s="213">
        <v>120</v>
      </c>
      <c r="D283" s="213" t="s">
        <v>254</v>
      </c>
    </row>
    <row r="284" spans="1:4" s="207" customFormat="1" ht="15" customHeight="1" x14ac:dyDescent="0.25">
      <c r="A284" s="207" t="s">
        <v>209</v>
      </c>
      <c r="B284" s="218">
        <v>44735</v>
      </c>
      <c r="C284" s="213">
        <v>300</v>
      </c>
      <c r="D284" s="213">
        <v>80</v>
      </c>
    </row>
    <row r="285" spans="1:4" s="207" customFormat="1" ht="15" customHeight="1" x14ac:dyDescent="0.25">
      <c r="A285" s="207" t="s">
        <v>209</v>
      </c>
      <c r="B285" s="218">
        <v>44768</v>
      </c>
      <c r="C285" s="213">
        <v>120</v>
      </c>
      <c r="D285" s="213">
        <v>160</v>
      </c>
    </row>
    <row r="286" spans="1:4" s="207" customFormat="1" ht="15" customHeight="1" x14ac:dyDescent="0.25">
      <c r="A286" s="207" t="s">
        <v>209</v>
      </c>
      <c r="B286" s="218">
        <v>44826</v>
      </c>
      <c r="C286" s="213">
        <v>120</v>
      </c>
      <c r="D286" s="213">
        <v>160</v>
      </c>
    </row>
    <row r="287" spans="1:4" s="207" customFormat="1" ht="15" customHeight="1" x14ac:dyDescent="0.25">
      <c r="A287" s="207" t="s">
        <v>209</v>
      </c>
      <c r="B287" s="218">
        <v>44889</v>
      </c>
      <c r="C287" s="213">
        <v>77</v>
      </c>
      <c r="D287" s="213" t="s">
        <v>254</v>
      </c>
    </row>
    <row r="288" spans="1:4" s="217" customFormat="1" ht="15" customHeight="1" thickBot="1" x14ac:dyDescent="0.3">
      <c r="A288" s="215" t="str">
        <f>A287</f>
        <v>05024305 - La Moulde en amont de Mas-Chaban</v>
      </c>
      <c r="B288" s="216" t="s">
        <v>255</v>
      </c>
      <c r="C288" s="215">
        <f>MAX(C282:C287)</f>
        <v>300</v>
      </c>
      <c r="D288" s="215">
        <f>MAX(D282:D287)</f>
        <v>160</v>
      </c>
    </row>
    <row r="289" spans="1:4" s="207" customFormat="1" ht="15" customHeight="1" x14ac:dyDescent="0.25">
      <c r="A289" s="207" t="s">
        <v>298</v>
      </c>
      <c r="B289" s="218">
        <v>44644</v>
      </c>
      <c r="C289" s="213" t="s">
        <v>254</v>
      </c>
      <c r="D289" s="213" t="s">
        <v>254</v>
      </c>
    </row>
    <row r="290" spans="1:4" s="207" customFormat="1" ht="15" customHeight="1" x14ac:dyDescent="0.25">
      <c r="A290" s="207" t="s">
        <v>298</v>
      </c>
      <c r="B290" s="218">
        <v>44700</v>
      </c>
      <c r="C290" s="213">
        <v>160</v>
      </c>
      <c r="D290" s="213">
        <v>300</v>
      </c>
    </row>
    <row r="291" spans="1:4" s="207" customFormat="1" ht="15" customHeight="1" x14ac:dyDescent="0.25">
      <c r="A291" s="207" t="s">
        <v>298</v>
      </c>
      <c r="B291" s="218">
        <v>44735</v>
      </c>
      <c r="C291" s="213">
        <v>40</v>
      </c>
      <c r="D291" s="213">
        <v>80</v>
      </c>
    </row>
    <row r="292" spans="1:4" s="207" customFormat="1" ht="15" customHeight="1" x14ac:dyDescent="0.25">
      <c r="A292" s="207" t="s">
        <v>298</v>
      </c>
      <c r="B292" s="218">
        <v>44768</v>
      </c>
      <c r="C292" s="213">
        <v>40</v>
      </c>
      <c r="D292" s="213">
        <v>40</v>
      </c>
    </row>
    <row r="293" spans="1:4" s="207" customFormat="1" ht="15" customHeight="1" x14ac:dyDescent="0.25">
      <c r="A293" s="207" t="s">
        <v>298</v>
      </c>
      <c r="B293" s="218">
        <v>44826</v>
      </c>
      <c r="C293" s="213">
        <v>120</v>
      </c>
      <c r="D293" s="213" t="s">
        <v>254</v>
      </c>
    </row>
    <row r="294" spans="1:4" s="207" customFormat="1" ht="15" customHeight="1" x14ac:dyDescent="0.25">
      <c r="A294" s="207" t="s">
        <v>298</v>
      </c>
      <c r="B294" s="218">
        <v>44889</v>
      </c>
      <c r="C294" s="213">
        <v>250</v>
      </c>
      <c r="D294" s="213" t="s">
        <v>254</v>
      </c>
    </row>
    <row r="295" spans="1:4" s="217" customFormat="1" ht="15" customHeight="1" thickBot="1" x14ac:dyDescent="0.3">
      <c r="A295" s="215" t="str">
        <f>A294</f>
        <v>05024307 - La Charente à SAINT-QUENTIN-SUR-CHARENTE (0000001B)</v>
      </c>
      <c r="B295" s="216" t="s">
        <v>255</v>
      </c>
      <c r="C295" s="215">
        <f>MAX(C289:C294)</f>
        <v>250</v>
      </c>
      <c r="D295" s="215">
        <f>MAX(D289:D294)</f>
        <v>300</v>
      </c>
    </row>
    <row r="296" spans="1:4" s="207" customFormat="1" ht="15" customHeight="1" x14ac:dyDescent="0.25">
      <c r="A296" s="207" t="s">
        <v>210</v>
      </c>
      <c r="B296" s="218">
        <v>44644</v>
      </c>
      <c r="C296" s="213">
        <v>400</v>
      </c>
      <c r="D296" s="213">
        <v>40</v>
      </c>
    </row>
    <row r="297" spans="1:4" s="207" customFormat="1" ht="15" customHeight="1" x14ac:dyDescent="0.25">
      <c r="A297" s="207" t="s">
        <v>210</v>
      </c>
      <c r="B297" s="218">
        <v>44700</v>
      </c>
      <c r="C297" s="213">
        <v>1760</v>
      </c>
      <c r="D297" s="213">
        <v>670</v>
      </c>
    </row>
    <row r="298" spans="1:4" s="207" customFormat="1" ht="15" customHeight="1" x14ac:dyDescent="0.25">
      <c r="A298" s="207" t="s">
        <v>210</v>
      </c>
      <c r="B298" s="218">
        <v>44735</v>
      </c>
      <c r="C298" s="213">
        <v>1410</v>
      </c>
      <c r="D298" s="213">
        <v>2000</v>
      </c>
    </row>
    <row r="299" spans="1:4" s="207" customFormat="1" ht="15" customHeight="1" x14ac:dyDescent="0.25">
      <c r="A299" s="207" t="s">
        <v>210</v>
      </c>
      <c r="B299" s="218">
        <v>44768</v>
      </c>
      <c r="C299" s="213">
        <v>3400</v>
      </c>
      <c r="D299" s="213">
        <v>1500</v>
      </c>
    </row>
    <row r="300" spans="1:4" s="207" customFormat="1" ht="15" customHeight="1" x14ac:dyDescent="0.25">
      <c r="A300" s="207" t="s">
        <v>210</v>
      </c>
      <c r="B300" s="218">
        <v>44889</v>
      </c>
      <c r="C300" s="213">
        <v>1000</v>
      </c>
      <c r="D300" s="213">
        <v>250</v>
      </c>
    </row>
    <row r="301" spans="1:4" s="217" customFormat="1" ht="15" customHeight="1" thickBot="1" x14ac:dyDescent="0.3">
      <c r="A301" s="215" t="str">
        <f>A300</f>
        <v>05024309 - La Charente au niveau de Videix</v>
      </c>
      <c r="B301" s="216" t="s">
        <v>255</v>
      </c>
      <c r="C301" s="215">
        <f>MAX(C296:C300)</f>
        <v>3400</v>
      </c>
      <c r="D301" s="215">
        <f>MAX(D296:D300)</f>
        <v>2000</v>
      </c>
    </row>
    <row r="302" spans="1:4" s="207" customFormat="1" ht="15" customHeight="1" x14ac:dyDescent="0.25">
      <c r="A302" s="207" t="s">
        <v>252</v>
      </c>
      <c r="B302" s="218">
        <v>44644</v>
      </c>
      <c r="C302" s="213">
        <v>300</v>
      </c>
      <c r="D302" s="213">
        <v>40</v>
      </c>
    </row>
    <row r="303" spans="1:4" s="207" customFormat="1" ht="15" customHeight="1" x14ac:dyDescent="0.25">
      <c r="A303" s="207" t="s">
        <v>252</v>
      </c>
      <c r="B303" s="218">
        <v>44700</v>
      </c>
      <c r="C303" s="213">
        <v>2480</v>
      </c>
      <c r="D303" s="213">
        <v>580</v>
      </c>
    </row>
    <row r="304" spans="1:4" s="207" customFormat="1" ht="15" customHeight="1" x14ac:dyDescent="0.25">
      <c r="A304" s="207" t="s">
        <v>252</v>
      </c>
      <c r="B304" s="218">
        <v>44735</v>
      </c>
      <c r="C304" s="213">
        <v>1660</v>
      </c>
      <c r="D304" s="213">
        <v>1090</v>
      </c>
    </row>
    <row r="305" spans="1:4" s="207" customFormat="1" ht="15" customHeight="1" x14ac:dyDescent="0.25">
      <c r="A305" s="207" t="s">
        <v>252</v>
      </c>
      <c r="B305" s="218">
        <v>44768</v>
      </c>
      <c r="C305" s="213">
        <v>9000</v>
      </c>
      <c r="D305" s="213">
        <v>1600</v>
      </c>
    </row>
    <row r="306" spans="1:4" s="207" customFormat="1" ht="15" customHeight="1" x14ac:dyDescent="0.25">
      <c r="A306" s="207" t="s">
        <v>252</v>
      </c>
      <c r="B306" s="218">
        <v>44889</v>
      </c>
      <c r="C306" s="213">
        <v>720</v>
      </c>
      <c r="D306" s="213">
        <v>160</v>
      </c>
    </row>
    <row r="307" spans="1:4" s="217" customFormat="1" ht="15" customHeight="1" thickBot="1" x14ac:dyDescent="0.3">
      <c r="A307" s="215" t="str">
        <f>A306</f>
        <v>05024311 - Treize - amont du PE Guerlie (050TREIZ)</v>
      </c>
      <c r="B307" s="216" t="s">
        <v>255</v>
      </c>
      <c r="C307" s="215">
        <f>MAX(C302:C306)</f>
        <v>9000</v>
      </c>
      <c r="D307" s="215">
        <f>MAX(D302:D306)</f>
        <v>1600</v>
      </c>
    </row>
    <row r="308" spans="1:4" s="207" customFormat="1" ht="15" customHeight="1" x14ac:dyDescent="0.25">
      <c r="A308" s="207" t="s">
        <v>253</v>
      </c>
      <c r="B308" s="218">
        <v>44644</v>
      </c>
      <c r="C308" s="213">
        <v>120</v>
      </c>
      <c r="D308" s="213" t="s">
        <v>254</v>
      </c>
    </row>
    <row r="309" spans="1:4" s="207" customFormat="1" ht="15" customHeight="1" x14ac:dyDescent="0.25">
      <c r="A309" s="207" t="s">
        <v>253</v>
      </c>
      <c r="B309" s="218">
        <v>44700</v>
      </c>
      <c r="C309" s="213" t="s">
        <v>254</v>
      </c>
      <c r="D309" s="213">
        <v>300</v>
      </c>
    </row>
    <row r="310" spans="1:4" s="207" customFormat="1" ht="15" customHeight="1" x14ac:dyDescent="0.25">
      <c r="A310" s="207" t="s">
        <v>253</v>
      </c>
      <c r="B310" s="218">
        <v>44735</v>
      </c>
      <c r="C310" s="213">
        <v>720</v>
      </c>
      <c r="D310" s="213">
        <v>260</v>
      </c>
    </row>
    <row r="311" spans="1:4" s="217" customFormat="1" ht="15" customHeight="1" thickBot="1" x14ac:dyDescent="0.3">
      <c r="A311" s="215" t="str">
        <f>A310</f>
        <v>05024312 - Treize (ruisseau secondaire) - amont PE Guerlie (05TREIZ2)</v>
      </c>
      <c r="B311" s="216" t="s">
        <v>255</v>
      </c>
      <c r="C311" s="215">
        <f>MAX(C308:C310)</f>
        <v>720</v>
      </c>
      <c r="D311" s="215">
        <f>MAX(D308:D310)</f>
        <v>300</v>
      </c>
    </row>
  </sheetData>
  <autoFilter ref="A2:D273"/>
  <conditionalFormatting sqref="C3:D311">
    <cfRule type="cellIs" dxfId="794" priority="1" operator="equal">
      <formula>"&lt;LQ"</formula>
    </cfRule>
    <cfRule type="cellIs" dxfId="793" priority="2" operator="lessThanOrEqual">
      <formula>20</formula>
    </cfRule>
    <cfRule type="cellIs" dxfId="792" priority="3" operator="lessThanOrEqual">
      <formula>100</formula>
    </cfRule>
  </conditionalFormatting>
  <conditionalFormatting sqref="C3:C311">
    <cfRule type="cellIs" dxfId="791" priority="7" operator="lessThanOrEqual">
      <formula>1000</formula>
    </cfRule>
    <cfRule type="cellIs" dxfId="790" priority="8" operator="lessThanOrEqual">
      <formula>2000</formula>
    </cfRule>
    <cfRule type="cellIs" dxfId="789" priority="9" operator="greaterThan">
      <formula>2000</formula>
    </cfRule>
  </conditionalFormatting>
  <conditionalFormatting sqref="D3:D311">
    <cfRule type="cellIs" dxfId="788" priority="4" operator="lessThanOrEqual">
      <formula>250</formula>
    </cfRule>
    <cfRule type="cellIs" dxfId="787" priority="5" operator="lessThanOrEqual">
      <formula>400</formula>
    </cfRule>
    <cfRule type="cellIs" dxfId="786" priority="6" operator="greaterThan">
      <formula>400</formula>
    </cfRule>
  </conditionalFormatting>
  <pageMargins left="0.78740157499999996" right="0.78740157499999996" top="0.984251969" bottom="0.984251969" header="0.4921259845" footer="0.492125984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08"/>
  <sheetViews>
    <sheetView zoomScale="70" zoomScaleNormal="70" workbookViewId="0">
      <pane xSplit="3" ySplit="3" topLeftCell="D25" activePane="bottomRight" state="frozen"/>
      <selection pane="topRight" activeCell="E1" sqref="E1"/>
      <selection pane="bottomLeft" activeCell="A4" sqref="A4"/>
      <selection pane="bottomRight" activeCell="F28" sqref="F28"/>
    </sheetView>
  </sheetViews>
  <sheetFormatPr baseColWidth="10" defaultColWidth="15.7109375" defaultRowHeight="20.25" x14ac:dyDescent="0.3"/>
  <cols>
    <col min="1" max="1" width="25.7109375" style="18" customWidth="1"/>
    <col min="2" max="2" width="15.7109375" style="9" customWidth="1"/>
    <col min="3" max="3" width="25.7109375" style="10" customWidth="1"/>
    <col min="4" max="4" width="10.7109375" style="11" customWidth="1"/>
    <col min="5" max="5" width="20.7109375" style="12" customWidth="1"/>
    <col min="6" max="6" width="7.7109375" style="13" customWidth="1"/>
    <col min="7" max="11" width="7.7109375" style="14" customWidth="1"/>
    <col min="12" max="12" width="15.7109375" style="12" customWidth="1"/>
    <col min="13" max="13" width="15.7109375" style="11" customWidth="1"/>
    <col min="14" max="14" width="50.7109375" style="56" customWidth="1"/>
    <col min="15" max="15" width="15.7109375" style="11" customWidth="1"/>
    <col min="16" max="16" width="50.7109375" style="12" customWidth="1"/>
    <col min="17" max="17" width="50.7109375" style="15" customWidth="1"/>
    <col min="18" max="18" width="15.7109375" style="11" customWidth="1"/>
    <col min="19" max="19" width="30.7109375" style="84" customWidth="1"/>
    <col min="20" max="21" width="15.7109375" style="84" customWidth="1"/>
    <col min="22" max="22" width="50.7109375" style="56" customWidth="1"/>
    <col min="23" max="23" width="0" style="50" hidden="1" customWidth="1"/>
    <col min="24" max="24" width="0" style="51" hidden="1" customWidth="1"/>
    <col min="25" max="16384" width="15.7109375" style="16"/>
  </cols>
  <sheetData>
    <row r="1" spans="1:24" s="19" customFormat="1" ht="29.25" thickTop="1" thickBot="1" x14ac:dyDescent="0.3">
      <c r="A1" s="254" t="s">
        <v>291</v>
      </c>
      <c r="B1" s="256" t="s">
        <v>0</v>
      </c>
      <c r="C1" s="257"/>
      <c r="D1" s="260" t="s">
        <v>988</v>
      </c>
      <c r="E1" s="261"/>
      <c r="F1" s="261"/>
      <c r="G1" s="261"/>
      <c r="H1" s="261"/>
      <c r="I1" s="261"/>
      <c r="J1" s="261"/>
      <c r="K1" s="261"/>
      <c r="L1" s="261"/>
      <c r="M1" s="261"/>
      <c r="N1" s="261"/>
      <c r="O1" s="261"/>
      <c r="P1" s="261"/>
      <c r="Q1" s="261"/>
      <c r="R1" s="261"/>
      <c r="S1" s="261"/>
      <c r="T1" s="261"/>
      <c r="U1" s="261"/>
      <c r="V1" s="262"/>
      <c r="W1" s="250" t="s">
        <v>280</v>
      </c>
      <c r="X1" s="252" t="s">
        <v>279</v>
      </c>
    </row>
    <row r="2" spans="1:24" s="2" customFormat="1" ht="40.15" customHeight="1" x14ac:dyDescent="0.25">
      <c r="A2" s="255"/>
      <c r="B2" s="258"/>
      <c r="C2" s="259"/>
      <c r="D2" s="263" t="s">
        <v>1</v>
      </c>
      <c r="E2" s="264"/>
      <c r="F2" s="265" t="s">
        <v>2</v>
      </c>
      <c r="G2" s="266"/>
      <c r="H2" s="266"/>
      <c r="I2" s="266"/>
      <c r="J2" s="266"/>
      <c r="K2" s="266"/>
      <c r="L2" s="267"/>
      <c r="M2" s="268" t="s">
        <v>3</v>
      </c>
      <c r="N2" s="269"/>
      <c r="O2" s="270" t="s">
        <v>4</v>
      </c>
      <c r="P2" s="271"/>
      <c r="Q2" s="1" t="s">
        <v>5</v>
      </c>
      <c r="R2" s="272" t="s">
        <v>6</v>
      </c>
      <c r="S2" s="273"/>
      <c r="T2" s="273"/>
      <c r="U2" s="273"/>
      <c r="V2" s="274"/>
      <c r="W2" s="251"/>
      <c r="X2" s="253"/>
    </row>
    <row r="3" spans="1:24" s="3" customFormat="1" ht="77.45" customHeight="1" thickBot="1" x14ac:dyDescent="0.3">
      <c r="A3" s="255"/>
      <c r="B3" s="258"/>
      <c r="C3" s="259"/>
      <c r="D3" s="68" t="s">
        <v>7</v>
      </c>
      <c r="E3" s="69" t="s">
        <v>8</v>
      </c>
      <c r="F3" s="70" t="s">
        <v>9</v>
      </c>
      <c r="G3" s="71" t="s">
        <v>10</v>
      </c>
      <c r="H3" s="71" t="s">
        <v>11</v>
      </c>
      <c r="I3" s="71" t="s">
        <v>12</v>
      </c>
      <c r="J3" s="71" t="s">
        <v>13</v>
      </c>
      <c r="K3" s="71" t="s">
        <v>14</v>
      </c>
      <c r="L3" s="72" t="s">
        <v>15</v>
      </c>
      <c r="M3" s="73" t="s">
        <v>16</v>
      </c>
      <c r="N3" s="74" t="s">
        <v>8</v>
      </c>
      <c r="O3" s="75" t="s">
        <v>16</v>
      </c>
      <c r="P3" s="76" t="s">
        <v>8</v>
      </c>
      <c r="Q3" s="77" t="s">
        <v>8</v>
      </c>
      <c r="R3" s="78" t="s">
        <v>16</v>
      </c>
      <c r="S3" s="88" t="s">
        <v>17</v>
      </c>
      <c r="T3" s="88" t="s">
        <v>18</v>
      </c>
      <c r="U3" s="89" t="s">
        <v>19</v>
      </c>
      <c r="V3" s="90" t="s">
        <v>20</v>
      </c>
      <c r="W3" s="46"/>
      <c r="X3" s="47"/>
    </row>
    <row r="4" spans="1:24" s="32" customFormat="1" ht="255" x14ac:dyDescent="0.25">
      <c r="A4" s="82" t="s">
        <v>179</v>
      </c>
      <c r="B4" s="22" t="s">
        <v>357</v>
      </c>
      <c r="C4" s="59" t="s">
        <v>358</v>
      </c>
      <c r="D4" s="60" t="s">
        <v>23</v>
      </c>
      <c r="E4" s="61" t="s">
        <v>161</v>
      </c>
      <c r="F4" s="26" t="s">
        <v>25</v>
      </c>
      <c r="G4" s="27" t="s">
        <v>26</v>
      </c>
      <c r="H4" s="27" t="s">
        <v>27</v>
      </c>
      <c r="I4" s="27" t="s">
        <v>25</v>
      </c>
      <c r="J4" s="27" t="s">
        <v>25</v>
      </c>
      <c r="K4" s="27" t="s">
        <v>27</v>
      </c>
      <c r="L4" s="63"/>
      <c r="M4" s="175"/>
      <c r="N4" s="30" t="s">
        <v>28</v>
      </c>
      <c r="O4" s="60" t="s">
        <v>47</v>
      </c>
      <c r="P4" s="63" t="s">
        <v>842</v>
      </c>
      <c r="Q4" s="31" t="s">
        <v>30</v>
      </c>
      <c r="R4" s="60" t="s">
        <v>47</v>
      </c>
      <c r="S4" s="62" t="s">
        <v>31</v>
      </c>
      <c r="T4" s="62" t="s">
        <v>32</v>
      </c>
      <c r="U4" s="39" t="s">
        <v>917</v>
      </c>
      <c r="V4" s="63" t="s">
        <v>918</v>
      </c>
      <c r="W4" s="48"/>
      <c r="X4" s="49"/>
    </row>
    <row r="5" spans="1:24" s="32" customFormat="1" ht="225" x14ac:dyDescent="0.25">
      <c r="A5" s="83" t="s">
        <v>179</v>
      </c>
      <c r="B5" s="79" t="s">
        <v>355</v>
      </c>
      <c r="C5" s="23" t="s">
        <v>359</v>
      </c>
      <c r="D5" s="24" t="s">
        <v>23</v>
      </c>
      <c r="E5" s="25" t="s">
        <v>460</v>
      </c>
      <c r="F5" s="26" t="s">
        <v>25</v>
      </c>
      <c r="G5" s="27" t="s">
        <v>26</v>
      </c>
      <c r="H5" s="27" t="s">
        <v>27</v>
      </c>
      <c r="I5" s="27" t="s">
        <v>25</v>
      </c>
      <c r="J5" s="27" t="s">
        <v>25</v>
      </c>
      <c r="K5" s="27" t="s">
        <v>27</v>
      </c>
      <c r="L5" s="28"/>
      <c r="M5" s="177"/>
      <c r="N5" s="30" t="s">
        <v>28</v>
      </c>
      <c r="O5" s="24" t="s">
        <v>29</v>
      </c>
      <c r="P5" s="28" t="s">
        <v>843</v>
      </c>
      <c r="Q5" s="31" t="s">
        <v>30</v>
      </c>
      <c r="R5" s="24" t="s">
        <v>29</v>
      </c>
      <c r="S5" s="27" t="s">
        <v>31</v>
      </c>
      <c r="T5" s="27" t="s">
        <v>32</v>
      </c>
      <c r="U5" s="39" t="s">
        <v>917</v>
      </c>
      <c r="V5" s="28" t="s">
        <v>919</v>
      </c>
      <c r="W5" s="48"/>
      <c r="X5" s="49"/>
    </row>
    <row r="6" spans="1:24" s="32" customFormat="1" ht="202.9" customHeight="1" x14ac:dyDescent="0.25">
      <c r="A6" s="33" t="s">
        <v>179</v>
      </c>
      <c r="B6" s="34" t="s">
        <v>356</v>
      </c>
      <c r="C6" s="23" t="s">
        <v>360</v>
      </c>
      <c r="D6" s="24" t="s">
        <v>23</v>
      </c>
      <c r="E6" s="25"/>
      <c r="F6" s="26" t="s">
        <v>25</v>
      </c>
      <c r="G6" s="27" t="s">
        <v>26</v>
      </c>
      <c r="H6" s="27" t="s">
        <v>27</v>
      </c>
      <c r="I6" s="27" t="s">
        <v>25</v>
      </c>
      <c r="J6" s="27" t="s">
        <v>25</v>
      </c>
      <c r="K6" s="27" t="s">
        <v>27</v>
      </c>
      <c r="L6" s="28"/>
      <c r="M6" s="177"/>
      <c r="N6" s="30" t="s">
        <v>28</v>
      </c>
      <c r="O6" s="24" t="s">
        <v>47</v>
      </c>
      <c r="P6" s="28" t="s">
        <v>844</v>
      </c>
      <c r="Q6" s="31" t="s">
        <v>30</v>
      </c>
      <c r="R6" s="24" t="s">
        <v>47</v>
      </c>
      <c r="S6" s="27" t="s">
        <v>31</v>
      </c>
      <c r="T6" s="27" t="s">
        <v>32</v>
      </c>
      <c r="U6" s="39" t="s">
        <v>917</v>
      </c>
      <c r="V6" s="28" t="s">
        <v>920</v>
      </c>
      <c r="W6" s="80"/>
      <c r="X6" s="81"/>
    </row>
    <row r="7" spans="1:24" s="67" customFormat="1" ht="210" x14ac:dyDescent="0.25">
      <c r="A7" s="21" t="s">
        <v>179</v>
      </c>
      <c r="B7" s="79" t="s">
        <v>21</v>
      </c>
      <c r="C7" s="23" t="s">
        <v>22</v>
      </c>
      <c r="D7" s="24" t="s">
        <v>23</v>
      </c>
      <c r="E7" s="25" t="s">
        <v>24</v>
      </c>
      <c r="F7" s="26" t="s">
        <v>25</v>
      </c>
      <c r="G7" s="27" t="s">
        <v>26</v>
      </c>
      <c r="H7" s="27" t="s">
        <v>27</v>
      </c>
      <c r="I7" s="27" t="s">
        <v>25</v>
      </c>
      <c r="J7" s="27" t="s">
        <v>25</v>
      </c>
      <c r="K7" s="27" t="s">
        <v>27</v>
      </c>
      <c r="L7" s="28"/>
      <c r="M7" s="177"/>
      <c r="N7" s="30" t="s">
        <v>28</v>
      </c>
      <c r="O7" s="24" t="s">
        <v>47</v>
      </c>
      <c r="P7" s="28" t="s">
        <v>845</v>
      </c>
      <c r="Q7" s="31" t="s">
        <v>30</v>
      </c>
      <c r="R7" s="24" t="s">
        <v>47</v>
      </c>
      <c r="S7" s="27" t="s">
        <v>31</v>
      </c>
      <c r="T7" s="27" t="s">
        <v>32</v>
      </c>
      <c r="U7" s="39" t="s">
        <v>917</v>
      </c>
      <c r="V7" s="28" t="s">
        <v>921</v>
      </c>
      <c r="W7" s="65" t="s">
        <v>281</v>
      </c>
      <c r="X7" s="66"/>
    </row>
    <row r="8" spans="1:24" s="32" customFormat="1" ht="90" x14ac:dyDescent="0.25">
      <c r="A8" s="21" t="s">
        <v>190</v>
      </c>
      <c r="B8" s="34" t="s">
        <v>192</v>
      </c>
      <c r="C8" s="23" t="s">
        <v>193</v>
      </c>
      <c r="D8" s="24" t="s">
        <v>35</v>
      </c>
      <c r="E8" s="25" t="s">
        <v>194</v>
      </c>
      <c r="F8" s="26" t="s">
        <v>37</v>
      </c>
      <c r="G8" s="27" t="s">
        <v>25</v>
      </c>
      <c r="H8" s="27" t="s">
        <v>27</v>
      </c>
      <c r="I8" s="27" t="s">
        <v>37</v>
      </c>
      <c r="J8" s="27" t="s">
        <v>25</v>
      </c>
      <c r="K8" s="27" t="s">
        <v>26</v>
      </c>
      <c r="L8" s="5" t="s">
        <v>727</v>
      </c>
      <c r="M8" s="85" t="s">
        <v>39</v>
      </c>
      <c r="N8" s="176" t="s">
        <v>837</v>
      </c>
      <c r="O8" s="36" t="s">
        <v>47</v>
      </c>
      <c r="P8" s="28" t="s">
        <v>846</v>
      </c>
      <c r="Q8" s="31" t="s">
        <v>793</v>
      </c>
      <c r="R8" s="45" t="s">
        <v>47</v>
      </c>
      <c r="S8" s="39" t="s">
        <v>31</v>
      </c>
      <c r="T8" s="39" t="s">
        <v>32</v>
      </c>
      <c r="U8" s="39" t="s">
        <v>917</v>
      </c>
      <c r="V8" s="28" t="s">
        <v>922</v>
      </c>
      <c r="W8" s="48"/>
      <c r="X8" s="49">
        <v>1</v>
      </c>
    </row>
    <row r="9" spans="1:24" s="32" customFormat="1" ht="120" x14ac:dyDescent="0.25">
      <c r="A9" s="33" t="s">
        <v>180</v>
      </c>
      <c r="B9" s="34" t="s">
        <v>33</v>
      </c>
      <c r="C9" s="35" t="s">
        <v>34</v>
      </c>
      <c r="D9" s="36" t="s">
        <v>35</v>
      </c>
      <c r="E9" s="37" t="s">
        <v>36</v>
      </c>
      <c r="F9" s="38" t="s">
        <v>37</v>
      </c>
      <c r="G9" s="39" t="s">
        <v>25</v>
      </c>
      <c r="H9" s="39" t="s">
        <v>26</v>
      </c>
      <c r="I9" s="39" t="s">
        <v>37</v>
      </c>
      <c r="J9" s="39" t="s">
        <v>25</v>
      </c>
      <c r="K9" s="39" t="s">
        <v>25</v>
      </c>
      <c r="L9" s="40" t="s">
        <v>46</v>
      </c>
      <c r="M9" s="36" t="s">
        <v>39</v>
      </c>
      <c r="N9" s="41" t="s">
        <v>916</v>
      </c>
      <c r="O9" s="179"/>
      <c r="P9" s="40" t="s">
        <v>30</v>
      </c>
      <c r="Q9" s="31" t="s">
        <v>794</v>
      </c>
      <c r="R9" s="36" t="s">
        <v>39</v>
      </c>
      <c r="S9" s="39" t="s">
        <v>31</v>
      </c>
      <c r="T9" s="39" t="s">
        <v>923</v>
      </c>
      <c r="U9" s="39" t="s">
        <v>917</v>
      </c>
      <c r="V9" s="28" t="s">
        <v>924</v>
      </c>
      <c r="W9" s="48"/>
      <c r="X9" s="49">
        <v>1</v>
      </c>
    </row>
    <row r="10" spans="1:24" s="32" customFormat="1" ht="273.60000000000002" customHeight="1" x14ac:dyDescent="0.25">
      <c r="A10" s="33" t="s">
        <v>181</v>
      </c>
      <c r="B10" s="34" t="s">
        <v>41</v>
      </c>
      <c r="C10" s="35" t="s">
        <v>42</v>
      </c>
      <c r="D10" s="36" t="s">
        <v>35</v>
      </c>
      <c r="E10" s="37" t="s">
        <v>43</v>
      </c>
      <c r="F10" s="38" t="s">
        <v>37</v>
      </c>
      <c r="G10" s="39" t="s">
        <v>25</v>
      </c>
      <c r="H10" s="39" t="s">
        <v>26</v>
      </c>
      <c r="I10" s="39" t="s">
        <v>37</v>
      </c>
      <c r="J10" s="39" t="s">
        <v>25</v>
      </c>
      <c r="K10" s="39" t="s">
        <v>37</v>
      </c>
      <c r="L10" s="40" t="s">
        <v>46</v>
      </c>
      <c r="M10" s="36" t="s">
        <v>29</v>
      </c>
      <c r="N10" s="178" t="s">
        <v>992</v>
      </c>
      <c r="O10" s="36" t="s">
        <v>47</v>
      </c>
      <c r="P10" s="40" t="s">
        <v>847</v>
      </c>
      <c r="Q10" s="43" t="s">
        <v>30</v>
      </c>
      <c r="R10" s="36" t="s">
        <v>47</v>
      </c>
      <c r="S10" s="39" t="s">
        <v>31</v>
      </c>
      <c r="T10" s="39" t="s">
        <v>404</v>
      </c>
      <c r="U10" s="39" t="s">
        <v>917</v>
      </c>
      <c r="V10" s="180" t="s">
        <v>993</v>
      </c>
      <c r="W10" s="48"/>
      <c r="X10" s="49">
        <v>1</v>
      </c>
    </row>
    <row r="11" spans="1:24" s="32" customFormat="1" ht="81" customHeight="1" x14ac:dyDescent="0.25">
      <c r="A11" s="33" t="s">
        <v>181</v>
      </c>
      <c r="B11" s="34" t="s">
        <v>44</v>
      </c>
      <c r="C11" s="35" t="s">
        <v>45</v>
      </c>
      <c r="D11" s="36" t="s">
        <v>35</v>
      </c>
      <c r="E11" s="37" t="s">
        <v>43</v>
      </c>
      <c r="F11" s="38" t="s">
        <v>37</v>
      </c>
      <c r="G11" s="39" t="s">
        <v>25</v>
      </c>
      <c r="H11" s="39" t="s">
        <v>26</v>
      </c>
      <c r="I11" s="39" t="s">
        <v>37</v>
      </c>
      <c r="J11" s="39" t="s">
        <v>25</v>
      </c>
      <c r="K11" s="39" t="s">
        <v>37</v>
      </c>
      <c r="L11" s="40" t="s">
        <v>46</v>
      </c>
      <c r="M11" s="36" t="s">
        <v>39</v>
      </c>
      <c r="N11" s="178" t="s">
        <v>994</v>
      </c>
      <c r="O11" s="179"/>
      <c r="P11" s="40" t="s">
        <v>191</v>
      </c>
      <c r="Q11" s="43" t="s">
        <v>191</v>
      </c>
      <c r="R11" s="36" t="s">
        <v>39</v>
      </c>
      <c r="S11" s="39" t="s">
        <v>48</v>
      </c>
      <c r="T11" s="39" t="s">
        <v>32</v>
      </c>
      <c r="U11" s="39" t="s">
        <v>917</v>
      </c>
      <c r="V11" s="40" t="s">
        <v>49</v>
      </c>
      <c r="W11" s="48"/>
      <c r="X11" s="49">
        <v>1</v>
      </c>
    </row>
    <row r="12" spans="1:24" s="32" customFormat="1" ht="189" customHeight="1" x14ac:dyDescent="0.25">
      <c r="A12" s="33" t="s">
        <v>181</v>
      </c>
      <c r="B12" s="34" t="s">
        <v>50</v>
      </c>
      <c r="C12" s="35" t="s">
        <v>51</v>
      </c>
      <c r="D12" s="36" t="s">
        <v>35</v>
      </c>
      <c r="E12" s="37" t="s">
        <v>43</v>
      </c>
      <c r="F12" s="38" t="s">
        <v>37</v>
      </c>
      <c r="G12" s="39" t="s">
        <v>26</v>
      </c>
      <c r="H12" s="39" t="s">
        <v>26</v>
      </c>
      <c r="I12" s="39" t="s">
        <v>37</v>
      </c>
      <c r="J12" s="39" t="s">
        <v>25</v>
      </c>
      <c r="K12" s="39" t="s">
        <v>37</v>
      </c>
      <c r="L12" s="40" t="s">
        <v>46</v>
      </c>
      <c r="M12" s="36" t="s">
        <v>29</v>
      </c>
      <c r="N12" s="41" t="s">
        <v>995</v>
      </c>
      <c r="O12" s="179"/>
      <c r="P12" s="40" t="s">
        <v>30</v>
      </c>
      <c r="Q12" s="43" t="s">
        <v>30</v>
      </c>
      <c r="R12" s="36" t="s">
        <v>29</v>
      </c>
      <c r="S12" s="39" t="s">
        <v>31</v>
      </c>
      <c r="T12" s="39" t="s">
        <v>32</v>
      </c>
      <c r="U12" s="39" t="s">
        <v>917</v>
      </c>
      <c r="V12" s="40" t="s">
        <v>925</v>
      </c>
      <c r="W12" s="48"/>
      <c r="X12" s="49">
        <v>1</v>
      </c>
    </row>
    <row r="13" spans="1:24" s="32" customFormat="1" ht="264.60000000000002" customHeight="1" x14ac:dyDescent="0.25">
      <c r="A13" s="33" t="s">
        <v>181</v>
      </c>
      <c r="B13" s="34" t="s">
        <v>52</v>
      </c>
      <c r="C13" s="35" t="s">
        <v>53</v>
      </c>
      <c r="D13" s="36" t="s">
        <v>23</v>
      </c>
      <c r="E13" s="37" t="s">
        <v>996</v>
      </c>
      <c r="F13" s="38" t="s">
        <v>37</v>
      </c>
      <c r="G13" s="39" t="s">
        <v>55</v>
      </c>
      <c r="H13" s="39" t="s">
        <v>26</v>
      </c>
      <c r="I13" s="39" t="s">
        <v>37</v>
      </c>
      <c r="J13" s="39" t="s">
        <v>25</v>
      </c>
      <c r="K13" s="39" t="s">
        <v>26</v>
      </c>
      <c r="L13" s="40" t="s">
        <v>56</v>
      </c>
      <c r="M13" s="36" t="s">
        <v>39</v>
      </c>
      <c r="N13" s="178" t="s">
        <v>930</v>
      </c>
      <c r="O13" s="36" t="s">
        <v>39</v>
      </c>
      <c r="P13" s="40" t="s">
        <v>848</v>
      </c>
      <c r="Q13" s="43" t="s">
        <v>30</v>
      </c>
      <c r="R13" s="36" t="s">
        <v>39</v>
      </c>
      <c r="S13" s="39" t="s">
        <v>31</v>
      </c>
      <c r="T13" s="39" t="s">
        <v>32</v>
      </c>
      <c r="U13" s="39" t="s">
        <v>917</v>
      </c>
      <c r="V13" s="40" t="s">
        <v>931</v>
      </c>
      <c r="W13" s="48"/>
      <c r="X13" s="49">
        <v>1</v>
      </c>
    </row>
    <row r="14" spans="1:24" s="32" customFormat="1" ht="180" x14ac:dyDescent="0.25">
      <c r="A14" s="33" t="s">
        <v>181</v>
      </c>
      <c r="B14" s="34" t="s">
        <v>57</v>
      </c>
      <c r="C14" s="35" t="s">
        <v>58</v>
      </c>
      <c r="D14" s="36" t="s">
        <v>23</v>
      </c>
      <c r="E14" s="37" t="s">
        <v>59</v>
      </c>
      <c r="F14" s="38" t="s">
        <v>37</v>
      </c>
      <c r="G14" s="39" t="s">
        <v>26</v>
      </c>
      <c r="H14" s="39" t="s">
        <v>26</v>
      </c>
      <c r="I14" s="39" t="s">
        <v>37</v>
      </c>
      <c r="J14" s="39" t="s">
        <v>25</v>
      </c>
      <c r="K14" s="39" t="s">
        <v>27</v>
      </c>
      <c r="L14" s="40"/>
      <c r="M14" s="85" t="s">
        <v>47</v>
      </c>
      <c r="N14" s="41" t="s">
        <v>997</v>
      </c>
      <c r="O14" s="36" t="s">
        <v>29</v>
      </c>
      <c r="P14" s="53" t="s">
        <v>849</v>
      </c>
      <c r="Q14" s="43" t="s">
        <v>30</v>
      </c>
      <c r="R14" s="36" t="s">
        <v>29</v>
      </c>
      <c r="S14" s="39" t="s">
        <v>31</v>
      </c>
      <c r="T14" s="39" t="s">
        <v>32</v>
      </c>
      <c r="U14" s="39" t="s">
        <v>917</v>
      </c>
      <c r="V14" s="40" t="s">
        <v>932</v>
      </c>
      <c r="W14" s="48"/>
      <c r="X14" s="49">
        <v>1</v>
      </c>
    </row>
    <row r="15" spans="1:24" s="32" customFormat="1" ht="243.6" customHeight="1" x14ac:dyDescent="0.25">
      <c r="A15" s="33" t="s">
        <v>181</v>
      </c>
      <c r="B15" s="34" t="s">
        <v>60</v>
      </c>
      <c r="C15" s="35" t="s">
        <v>61</v>
      </c>
      <c r="D15" s="36" t="s">
        <v>23</v>
      </c>
      <c r="E15" s="37" t="s">
        <v>62</v>
      </c>
      <c r="F15" s="38" t="s">
        <v>37</v>
      </c>
      <c r="G15" s="39" t="s">
        <v>26</v>
      </c>
      <c r="H15" s="39" t="s">
        <v>26</v>
      </c>
      <c r="I15" s="39" t="s">
        <v>37</v>
      </c>
      <c r="J15" s="39" t="s">
        <v>25</v>
      </c>
      <c r="K15" s="39" t="s">
        <v>27</v>
      </c>
      <c r="L15" s="40"/>
      <c r="M15" s="85" t="s">
        <v>47</v>
      </c>
      <c r="N15" s="41" t="s">
        <v>838</v>
      </c>
      <c r="O15" s="36" t="s">
        <v>29</v>
      </c>
      <c r="P15" s="40" t="s">
        <v>850</v>
      </c>
      <c r="Q15" s="43" t="s">
        <v>30</v>
      </c>
      <c r="R15" s="36" t="s">
        <v>29</v>
      </c>
      <c r="S15" s="39" t="s">
        <v>31</v>
      </c>
      <c r="T15" s="39" t="s">
        <v>40</v>
      </c>
      <c r="U15" s="39" t="s">
        <v>917</v>
      </c>
      <c r="V15" s="40" t="s">
        <v>932</v>
      </c>
      <c r="W15" s="48"/>
      <c r="X15" s="49">
        <v>1</v>
      </c>
    </row>
    <row r="16" spans="1:24" s="32" customFormat="1" ht="100.15" customHeight="1" x14ac:dyDescent="0.25">
      <c r="A16" s="33" t="s">
        <v>181</v>
      </c>
      <c r="B16" s="34" t="s">
        <v>63</v>
      </c>
      <c r="C16" s="35" t="s">
        <v>64</v>
      </c>
      <c r="D16" s="36" t="s">
        <v>23</v>
      </c>
      <c r="E16" s="37" t="s">
        <v>65</v>
      </c>
      <c r="F16" s="38" t="s">
        <v>37</v>
      </c>
      <c r="G16" s="39" t="s">
        <v>26</v>
      </c>
      <c r="H16" s="39" t="s">
        <v>27</v>
      </c>
      <c r="I16" s="39" t="s">
        <v>37</v>
      </c>
      <c r="J16" s="39" t="s">
        <v>25</v>
      </c>
      <c r="K16" s="39" t="s">
        <v>27</v>
      </c>
      <c r="L16" s="40"/>
      <c r="M16" s="85" t="s">
        <v>47</v>
      </c>
      <c r="N16" s="178" t="s">
        <v>839</v>
      </c>
      <c r="O16" s="179"/>
      <c r="P16" s="40" t="s">
        <v>30</v>
      </c>
      <c r="Q16" s="43" t="s">
        <v>191</v>
      </c>
      <c r="R16" s="36" t="s">
        <v>47</v>
      </c>
      <c r="S16" s="39" t="s">
        <v>31</v>
      </c>
      <c r="T16" s="39" t="s">
        <v>32</v>
      </c>
      <c r="U16" s="39" t="s">
        <v>917</v>
      </c>
      <c r="V16" s="40" t="s">
        <v>49</v>
      </c>
      <c r="W16" s="48"/>
      <c r="X16" s="49">
        <v>1</v>
      </c>
    </row>
    <row r="17" spans="1:24" s="32" customFormat="1" ht="208.15" customHeight="1" x14ac:dyDescent="0.25">
      <c r="A17" s="33" t="s">
        <v>181</v>
      </c>
      <c r="B17" s="34" t="s">
        <v>66</v>
      </c>
      <c r="C17" s="35" t="s">
        <v>67</v>
      </c>
      <c r="D17" s="36" t="s">
        <v>35</v>
      </c>
      <c r="E17" s="37" t="s">
        <v>68</v>
      </c>
      <c r="F17" s="38" t="s">
        <v>37</v>
      </c>
      <c r="G17" s="39" t="s">
        <v>25</v>
      </c>
      <c r="H17" s="39" t="s">
        <v>27</v>
      </c>
      <c r="I17" s="39" t="s">
        <v>37</v>
      </c>
      <c r="J17" s="39" t="s">
        <v>25</v>
      </c>
      <c r="K17" s="39" t="s">
        <v>37</v>
      </c>
      <c r="L17" s="40" t="s">
        <v>46</v>
      </c>
      <c r="M17" s="36" t="s">
        <v>39</v>
      </c>
      <c r="N17" s="178" t="s">
        <v>840</v>
      </c>
      <c r="O17" s="36" t="s">
        <v>39</v>
      </c>
      <c r="P17" s="40" t="s">
        <v>851</v>
      </c>
      <c r="Q17" s="43" t="s">
        <v>30</v>
      </c>
      <c r="R17" s="36" t="s">
        <v>39</v>
      </c>
      <c r="S17" s="39" t="s">
        <v>31</v>
      </c>
      <c r="T17" s="86" t="s">
        <v>926</v>
      </c>
      <c r="U17" s="39" t="s">
        <v>917</v>
      </c>
      <c r="V17" s="40" t="s">
        <v>933</v>
      </c>
      <c r="W17" s="48"/>
      <c r="X17" s="49">
        <v>1</v>
      </c>
    </row>
    <row r="18" spans="1:24" s="32" customFormat="1" ht="165" x14ac:dyDescent="0.25">
      <c r="A18" s="33" t="s">
        <v>181</v>
      </c>
      <c r="B18" s="34" t="s">
        <v>69</v>
      </c>
      <c r="C18" s="35" t="s">
        <v>70</v>
      </c>
      <c r="D18" s="36" t="s">
        <v>35</v>
      </c>
      <c r="E18" s="37" t="s">
        <v>71</v>
      </c>
      <c r="F18" s="38" t="s">
        <v>37</v>
      </c>
      <c r="G18" s="39" t="s">
        <v>25</v>
      </c>
      <c r="H18" s="39" t="s">
        <v>26</v>
      </c>
      <c r="I18" s="39" t="s">
        <v>37</v>
      </c>
      <c r="J18" s="39" t="s">
        <v>25</v>
      </c>
      <c r="K18" s="39" t="s">
        <v>26</v>
      </c>
      <c r="L18" s="40" t="s">
        <v>72</v>
      </c>
      <c r="M18" s="85" t="s">
        <v>47</v>
      </c>
      <c r="N18" s="41" t="s">
        <v>841</v>
      </c>
      <c r="O18" s="36" t="s">
        <v>39</v>
      </c>
      <c r="P18" s="40" t="s">
        <v>852</v>
      </c>
      <c r="Q18" s="43" t="s">
        <v>30</v>
      </c>
      <c r="R18" s="36" t="s">
        <v>39</v>
      </c>
      <c r="S18" s="39" t="s">
        <v>31</v>
      </c>
      <c r="T18" s="86" t="s">
        <v>926</v>
      </c>
      <c r="U18" s="39" t="s">
        <v>917</v>
      </c>
      <c r="V18" s="40" t="s">
        <v>729</v>
      </c>
      <c r="W18" s="48"/>
      <c r="X18" s="49">
        <v>1</v>
      </c>
    </row>
    <row r="19" spans="1:24" s="32" customFormat="1" ht="105" x14ac:dyDescent="0.25">
      <c r="A19" s="33" t="s">
        <v>181</v>
      </c>
      <c r="B19" s="34" t="s">
        <v>73</v>
      </c>
      <c r="C19" s="35" t="s">
        <v>74</v>
      </c>
      <c r="D19" s="36" t="s">
        <v>35</v>
      </c>
      <c r="E19" s="37" t="s">
        <v>68</v>
      </c>
      <c r="F19" s="38" t="s">
        <v>37</v>
      </c>
      <c r="G19" s="39" t="s">
        <v>26</v>
      </c>
      <c r="H19" s="39" t="s">
        <v>26</v>
      </c>
      <c r="I19" s="39" t="s">
        <v>37</v>
      </c>
      <c r="J19" s="39" t="s">
        <v>25</v>
      </c>
      <c r="K19" s="39" t="s">
        <v>26</v>
      </c>
      <c r="L19" s="40" t="s">
        <v>46</v>
      </c>
      <c r="M19" s="36" t="s">
        <v>39</v>
      </c>
      <c r="N19" s="41" t="s">
        <v>419</v>
      </c>
      <c r="O19" s="179"/>
      <c r="P19" s="40" t="s">
        <v>191</v>
      </c>
      <c r="Q19" s="40" t="s">
        <v>191</v>
      </c>
      <c r="R19" s="36" t="s">
        <v>39</v>
      </c>
      <c r="S19" s="39" t="s">
        <v>31</v>
      </c>
      <c r="T19" s="39" t="s">
        <v>40</v>
      </c>
      <c r="U19" s="39" t="s">
        <v>917</v>
      </c>
      <c r="V19" s="40" t="s">
        <v>257</v>
      </c>
      <c r="W19" s="48"/>
      <c r="X19" s="49">
        <v>1</v>
      </c>
    </row>
    <row r="20" spans="1:24" s="32" customFormat="1" ht="225" x14ac:dyDescent="0.25">
      <c r="A20" s="33" t="s">
        <v>181</v>
      </c>
      <c r="B20" s="34" t="s">
        <v>75</v>
      </c>
      <c r="C20" s="35" t="s">
        <v>76</v>
      </c>
      <c r="D20" s="36" t="s">
        <v>23</v>
      </c>
      <c r="E20" s="37" t="s">
        <v>77</v>
      </c>
      <c r="F20" s="38" t="s">
        <v>37</v>
      </c>
      <c r="G20" s="39" t="s">
        <v>26</v>
      </c>
      <c r="H20" s="39" t="s">
        <v>27</v>
      </c>
      <c r="I20" s="39" t="s">
        <v>37</v>
      </c>
      <c r="J20" s="39" t="s">
        <v>25</v>
      </c>
      <c r="K20" s="39" t="s">
        <v>25</v>
      </c>
      <c r="L20" s="40" t="s">
        <v>78</v>
      </c>
      <c r="M20" s="36" t="s">
        <v>47</v>
      </c>
      <c r="N20" s="41" t="s">
        <v>879</v>
      </c>
      <c r="O20" s="36" t="s">
        <v>39</v>
      </c>
      <c r="P20" s="40" t="s">
        <v>853</v>
      </c>
      <c r="Q20" s="43" t="s">
        <v>30</v>
      </c>
      <c r="R20" s="36" t="s">
        <v>47</v>
      </c>
      <c r="S20" s="39" t="s">
        <v>31</v>
      </c>
      <c r="T20" s="86" t="s">
        <v>926</v>
      </c>
      <c r="U20" s="39" t="s">
        <v>917</v>
      </c>
      <c r="V20" s="40" t="s">
        <v>934</v>
      </c>
      <c r="W20" s="48"/>
      <c r="X20" s="49">
        <v>1</v>
      </c>
    </row>
    <row r="21" spans="1:24" s="32" customFormat="1" ht="210" x14ac:dyDescent="0.25">
      <c r="A21" s="33" t="s">
        <v>181</v>
      </c>
      <c r="B21" s="34" t="s">
        <v>79</v>
      </c>
      <c r="C21" s="35" t="s">
        <v>80</v>
      </c>
      <c r="D21" s="36" t="s">
        <v>23</v>
      </c>
      <c r="E21" s="37" t="s">
        <v>81</v>
      </c>
      <c r="F21" s="38" t="s">
        <v>37</v>
      </c>
      <c r="G21" s="39" t="s">
        <v>26</v>
      </c>
      <c r="H21" s="39" t="s">
        <v>27</v>
      </c>
      <c r="I21" s="39" t="s">
        <v>37</v>
      </c>
      <c r="J21" s="39" t="s">
        <v>25</v>
      </c>
      <c r="K21" s="39" t="s">
        <v>27</v>
      </c>
      <c r="L21" s="40"/>
      <c r="M21" s="36" t="s">
        <v>39</v>
      </c>
      <c r="N21" s="178" t="s">
        <v>880</v>
      </c>
      <c r="O21" s="36" t="s">
        <v>29</v>
      </c>
      <c r="P21" s="40" t="s">
        <v>854</v>
      </c>
      <c r="Q21" s="43" t="s">
        <v>30</v>
      </c>
      <c r="R21" s="36" t="s">
        <v>29</v>
      </c>
      <c r="S21" s="39" t="s">
        <v>31</v>
      </c>
      <c r="T21" s="86" t="s">
        <v>926</v>
      </c>
      <c r="U21" s="39" t="s">
        <v>917</v>
      </c>
      <c r="V21" s="40" t="s">
        <v>935</v>
      </c>
      <c r="W21" s="48"/>
      <c r="X21" s="49">
        <v>1</v>
      </c>
    </row>
    <row r="22" spans="1:24" s="32" customFormat="1" ht="240" x14ac:dyDescent="0.25">
      <c r="A22" s="33" t="s">
        <v>181</v>
      </c>
      <c r="B22" s="34" t="s">
        <v>82</v>
      </c>
      <c r="C22" s="35" t="s">
        <v>83</v>
      </c>
      <c r="D22" s="36" t="s">
        <v>35</v>
      </c>
      <c r="E22" s="37" t="s">
        <v>68</v>
      </c>
      <c r="F22" s="38" t="s">
        <v>37</v>
      </c>
      <c r="G22" s="39" t="s">
        <v>26</v>
      </c>
      <c r="H22" s="39" t="s">
        <v>27</v>
      </c>
      <c r="I22" s="39" t="s">
        <v>37</v>
      </c>
      <c r="J22" s="39" t="s">
        <v>25</v>
      </c>
      <c r="K22" s="39" t="s">
        <v>27</v>
      </c>
      <c r="L22" s="40"/>
      <c r="M22" s="36" t="s">
        <v>39</v>
      </c>
      <c r="N22" s="41" t="s">
        <v>881</v>
      </c>
      <c r="O22" s="36" t="s">
        <v>39</v>
      </c>
      <c r="P22" s="40" t="s">
        <v>855</v>
      </c>
      <c r="Q22" s="43" t="s">
        <v>30</v>
      </c>
      <c r="R22" s="36" t="s">
        <v>39</v>
      </c>
      <c r="S22" s="39" t="s">
        <v>31</v>
      </c>
      <c r="T22" s="86" t="s">
        <v>927</v>
      </c>
      <c r="U22" s="39" t="s">
        <v>917</v>
      </c>
      <c r="V22" s="40" t="s">
        <v>936</v>
      </c>
      <c r="W22" s="48"/>
      <c r="X22" s="49">
        <v>1</v>
      </c>
    </row>
    <row r="23" spans="1:24" s="32" customFormat="1" ht="225" x14ac:dyDescent="0.25">
      <c r="A23" s="33" t="s">
        <v>181</v>
      </c>
      <c r="B23" s="34" t="s">
        <v>84</v>
      </c>
      <c r="C23" s="35" t="s">
        <v>85</v>
      </c>
      <c r="D23" s="36" t="s">
        <v>23</v>
      </c>
      <c r="E23" s="37" t="s">
        <v>86</v>
      </c>
      <c r="F23" s="38" t="s">
        <v>37</v>
      </c>
      <c r="G23" s="39" t="s">
        <v>37</v>
      </c>
      <c r="H23" s="39" t="s">
        <v>27</v>
      </c>
      <c r="I23" s="39" t="s">
        <v>37</v>
      </c>
      <c r="J23" s="39" t="s">
        <v>25</v>
      </c>
      <c r="K23" s="39" t="s">
        <v>27</v>
      </c>
      <c r="L23" s="40" t="s">
        <v>87</v>
      </c>
      <c r="M23" s="36" t="s">
        <v>39</v>
      </c>
      <c r="N23" s="178" t="s">
        <v>882</v>
      </c>
      <c r="O23" s="36" t="s">
        <v>29</v>
      </c>
      <c r="P23" s="40" t="s">
        <v>856</v>
      </c>
      <c r="Q23" s="43" t="s">
        <v>30</v>
      </c>
      <c r="R23" s="36" t="s">
        <v>29</v>
      </c>
      <c r="S23" s="39" t="s">
        <v>31</v>
      </c>
      <c r="T23" s="86" t="s">
        <v>926</v>
      </c>
      <c r="U23" s="39" t="s">
        <v>917</v>
      </c>
      <c r="V23" s="40" t="s">
        <v>937</v>
      </c>
      <c r="W23" s="48"/>
      <c r="X23" s="49">
        <v>1</v>
      </c>
    </row>
    <row r="24" spans="1:24" s="32" customFormat="1" ht="165" customHeight="1" x14ac:dyDescent="0.25">
      <c r="A24" s="33" t="s">
        <v>181</v>
      </c>
      <c r="B24" s="34" t="s">
        <v>88</v>
      </c>
      <c r="C24" s="35" t="s">
        <v>89</v>
      </c>
      <c r="D24" s="36" t="s">
        <v>35</v>
      </c>
      <c r="E24" s="37" t="s">
        <v>68</v>
      </c>
      <c r="F24" s="38" t="s">
        <v>37</v>
      </c>
      <c r="G24" s="39" t="s">
        <v>26</v>
      </c>
      <c r="H24" s="39" t="s">
        <v>27</v>
      </c>
      <c r="I24" s="39" t="s">
        <v>37</v>
      </c>
      <c r="J24" s="39" t="s">
        <v>25</v>
      </c>
      <c r="K24" s="39" t="s">
        <v>27</v>
      </c>
      <c r="L24" s="40"/>
      <c r="M24" s="36" t="s">
        <v>47</v>
      </c>
      <c r="N24" s="178" t="s">
        <v>883</v>
      </c>
      <c r="O24" s="179"/>
      <c r="P24" s="40" t="s">
        <v>191</v>
      </c>
      <c r="Q24" s="57" t="s">
        <v>191</v>
      </c>
      <c r="R24" s="36" t="s">
        <v>47</v>
      </c>
      <c r="S24" s="39" t="s">
        <v>31</v>
      </c>
      <c r="T24" s="86" t="s">
        <v>926</v>
      </c>
      <c r="U24" s="39" t="s">
        <v>917</v>
      </c>
      <c r="V24" s="40" t="s">
        <v>425</v>
      </c>
      <c r="W24" s="48"/>
      <c r="X24" s="49">
        <v>1</v>
      </c>
    </row>
    <row r="25" spans="1:24" s="231" customFormat="1" ht="93.6" customHeight="1" x14ac:dyDescent="0.25">
      <c r="A25" s="221" t="s">
        <v>190</v>
      </c>
      <c r="B25" s="222" t="s">
        <v>795</v>
      </c>
      <c r="C25" s="223" t="s">
        <v>796</v>
      </c>
      <c r="D25" s="24" t="s">
        <v>35</v>
      </c>
      <c r="E25" s="225" t="s">
        <v>981</v>
      </c>
      <c r="F25" s="226" t="s">
        <v>37</v>
      </c>
      <c r="G25" s="227" t="s">
        <v>37</v>
      </c>
      <c r="H25" s="227" t="s">
        <v>25</v>
      </c>
      <c r="I25" s="227" t="s">
        <v>37</v>
      </c>
      <c r="J25" s="227" t="s">
        <v>25</v>
      </c>
      <c r="K25" s="227" t="s">
        <v>26</v>
      </c>
      <c r="L25" s="5" t="s">
        <v>727</v>
      </c>
      <c r="M25" s="179"/>
      <c r="N25" s="41" t="s">
        <v>191</v>
      </c>
      <c r="O25" s="179"/>
      <c r="P25" s="40" t="s">
        <v>191</v>
      </c>
      <c r="Q25" s="43" t="s">
        <v>827</v>
      </c>
      <c r="R25" s="179"/>
      <c r="S25" s="232" t="s">
        <v>31</v>
      </c>
      <c r="T25" s="86" t="s">
        <v>32</v>
      </c>
      <c r="U25" s="39" t="s">
        <v>917</v>
      </c>
      <c r="V25" s="233" t="s">
        <v>797</v>
      </c>
      <c r="W25" s="229"/>
      <c r="X25" s="230"/>
    </row>
    <row r="26" spans="1:24" s="32" customFormat="1" ht="120" x14ac:dyDescent="0.25">
      <c r="A26" s="33" t="s">
        <v>182</v>
      </c>
      <c r="B26" s="34" t="s">
        <v>90</v>
      </c>
      <c r="C26" s="35" t="s">
        <v>91</v>
      </c>
      <c r="D26" s="36" t="s">
        <v>35</v>
      </c>
      <c r="E26" s="37" t="s">
        <v>68</v>
      </c>
      <c r="F26" s="38" t="s">
        <v>37</v>
      </c>
      <c r="G26" s="39" t="s">
        <v>25</v>
      </c>
      <c r="H26" s="39" t="s">
        <v>27</v>
      </c>
      <c r="I26" s="39" t="s">
        <v>37</v>
      </c>
      <c r="J26" s="39" t="s">
        <v>25</v>
      </c>
      <c r="K26" s="39" t="s">
        <v>55</v>
      </c>
      <c r="L26" s="40" t="s">
        <v>46</v>
      </c>
      <c r="M26" s="36" t="s">
        <v>39</v>
      </c>
      <c r="N26" s="41" t="s">
        <v>884</v>
      </c>
      <c r="O26" s="179"/>
      <c r="P26" s="40" t="s">
        <v>191</v>
      </c>
      <c r="Q26" s="57" t="s">
        <v>191</v>
      </c>
      <c r="R26" s="36" t="s">
        <v>39</v>
      </c>
      <c r="S26" s="39" t="s">
        <v>31</v>
      </c>
      <c r="T26" s="39" t="s">
        <v>512</v>
      </c>
      <c r="U26" s="39" t="s">
        <v>917</v>
      </c>
      <c r="V26" s="40" t="s">
        <v>257</v>
      </c>
      <c r="W26" s="48"/>
      <c r="X26" s="49">
        <v>1</v>
      </c>
    </row>
    <row r="27" spans="1:24" s="32" customFormat="1" ht="132" customHeight="1" x14ac:dyDescent="0.25">
      <c r="A27" s="33" t="s">
        <v>182</v>
      </c>
      <c r="B27" s="34" t="s">
        <v>92</v>
      </c>
      <c r="C27" s="35" t="s">
        <v>93</v>
      </c>
      <c r="D27" s="36" t="s">
        <v>23</v>
      </c>
      <c r="E27" s="37" t="s">
        <v>94</v>
      </c>
      <c r="F27" s="38" t="s">
        <v>37</v>
      </c>
      <c r="G27" s="39" t="s">
        <v>25</v>
      </c>
      <c r="H27" s="39" t="s">
        <v>27</v>
      </c>
      <c r="I27" s="39" t="s">
        <v>37</v>
      </c>
      <c r="J27" s="39" t="s">
        <v>25</v>
      </c>
      <c r="K27" s="39" t="s">
        <v>55</v>
      </c>
      <c r="L27" s="40" t="s">
        <v>46</v>
      </c>
      <c r="M27" s="36" t="s">
        <v>39</v>
      </c>
      <c r="N27" s="41" t="s">
        <v>998</v>
      </c>
      <c r="O27" s="179"/>
      <c r="P27" s="40" t="s">
        <v>95</v>
      </c>
      <c r="Q27" s="44" t="s">
        <v>798</v>
      </c>
      <c r="R27" s="36" t="s">
        <v>39</v>
      </c>
      <c r="S27" s="39" t="s">
        <v>31</v>
      </c>
      <c r="T27" s="39" t="s">
        <v>512</v>
      </c>
      <c r="U27" s="39" t="s">
        <v>917</v>
      </c>
      <c r="V27" s="40" t="s">
        <v>938</v>
      </c>
      <c r="W27" s="48"/>
      <c r="X27" s="49">
        <v>1</v>
      </c>
    </row>
    <row r="28" spans="1:24" s="32" customFormat="1" ht="150" x14ac:dyDescent="0.25">
      <c r="A28" s="33" t="s">
        <v>182</v>
      </c>
      <c r="B28" s="34" t="s">
        <v>96</v>
      </c>
      <c r="C28" s="35" t="s">
        <v>97</v>
      </c>
      <c r="D28" s="36" t="s">
        <v>23</v>
      </c>
      <c r="E28" s="37" t="s">
        <v>98</v>
      </c>
      <c r="F28" s="38" t="s">
        <v>37</v>
      </c>
      <c r="G28" s="39" t="s">
        <v>25</v>
      </c>
      <c r="H28" s="39" t="s">
        <v>27</v>
      </c>
      <c r="I28" s="39" t="s">
        <v>37</v>
      </c>
      <c r="J28" s="39" t="s">
        <v>25</v>
      </c>
      <c r="K28" s="39" t="s">
        <v>55</v>
      </c>
      <c r="L28" s="40" t="s">
        <v>46</v>
      </c>
      <c r="M28" s="36" t="s">
        <v>29</v>
      </c>
      <c r="N28" s="41" t="s">
        <v>999</v>
      </c>
      <c r="O28" s="179"/>
      <c r="P28" s="40" t="s">
        <v>95</v>
      </c>
      <c r="Q28" s="44" t="s">
        <v>799</v>
      </c>
      <c r="R28" s="36" t="s">
        <v>29</v>
      </c>
      <c r="S28" s="39" t="s">
        <v>31</v>
      </c>
      <c r="T28" s="86" t="s">
        <v>928</v>
      </c>
      <c r="U28" s="39" t="s">
        <v>917</v>
      </c>
      <c r="V28" s="40" t="s">
        <v>939</v>
      </c>
      <c r="W28" s="48"/>
      <c r="X28" s="49">
        <v>1</v>
      </c>
    </row>
    <row r="29" spans="1:24" s="32" customFormat="1" ht="141" customHeight="1" x14ac:dyDescent="0.25">
      <c r="A29" s="33" t="s">
        <v>182</v>
      </c>
      <c r="B29" s="34" t="s">
        <v>99</v>
      </c>
      <c r="C29" s="35" t="s">
        <v>100</v>
      </c>
      <c r="D29" s="36" t="s">
        <v>23</v>
      </c>
      <c r="E29" s="37" t="s">
        <v>101</v>
      </c>
      <c r="F29" s="38" t="s">
        <v>37</v>
      </c>
      <c r="G29" s="39" t="s">
        <v>25</v>
      </c>
      <c r="H29" s="39" t="s">
        <v>27</v>
      </c>
      <c r="I29" s="39" t="s">
        <v>37</v>
      </c>
      <c r="J29" s="39" t="s">
        <v>25</v>
      </c>
      <c r="K29" s="39" t="s">
        <v>55</v>
      </c>
      <c r="L29" s="40" t="s">
        <v>46</v>
      </c>
      <c r="M29" s="36" t="s">
        <v>47</v>
      </c>
      <c r="N29" s="41" t="s">
        <v>885</v>
      </c>
      <c r="O29" s="179"/>
      <c r="P29" s="40" t="s">
        <v>95</v>
      </c>
      <c r="Q29" s="44" t="s">
        <v>802</v>
      </c>
      <c r="R29" s="36" t="s">
        <v>47</v>
      </c>
      <c r="S29" s="39" t="s">
        <v>31</v>
      </c>
      <c r="T29" s="39" t="s">
        <v>40</v>
      </c>
      <c r="U29" s="39" t="s">
        <v>917</v>
      </c>
      <c r="V29" s="40" t="s">
        <v>940</v>
      </c>
      <c r="W29" s="48"/>
      <c r="X29" s="49">
        <v>1</v>
      </c>
    </row>
    <row r="30" spans="1:24" s="32" customFormat="1" ht="229.9" customHeight="1" x14ac:dyDescent="0.25">
      <c r="A30" s="33" t="s">
        <v>183</v>
      </c>
      <c r="B30" s="34" t="s">
        <v>102</v>
      </c>
      <c r="C30" s="35" t="s">
        <v>103</v>
      </c>
      <c r="D30" s="36" t="s">
        <v>23</v>
      </c>
      <c r="E30" s="37" t="s">
        <v>104</v>
      </c>
      <c r="F30" s="38" t="s">
        <v>37</v>
      </c>
      <c r="G30" s="39" t="s">
        <v>25</v>
      </c>
      <c r="H30" s="39" t="s">
        <v>27</v>
      </c>
      <c r="I30" s="39" t="s">
        <v>37</v>
      </c>
      <c r="J30" s="39" t="s">
        <v>25</v>
      </c>
      <c r="K30" s="39" t="s">
        <v>37</v>
      </c>
      <c r="L30" s="40" t="s">
        <v>46</v>
      </c>
      <c r="M30" s="36" t="s">
        <v>29</v>
      </c>
      <c r="N30" s="41" t="s">
        <v>886</v>
      </c>
      <c r="O30" s="179"/>
      <c r="P30" s="40" t="s">
        <v>95</v>
      </c>
      <c r="Q30" s="44" t="s">
        <v>803</v>
      </c>
      <c r="R30" s="36" t="s">
        <v>29</v>
      </c>
      <c r="S30" s="39" t="s">
        <v>31</v>
      </c>
      <c r="T30" s="86" t="s">
        <v>980</v>
      </c>
      <c r="U30" s="39" t="s">
        <v>917</v>
      </c>
      <c r="V30" s="40" t="s">
        <v>941</v>
      </c>
      <c r="W30" s="48"/>
      <c r="X30" s="49">
        <v>1</v>
      </c>
    </row>
    <row r="31" spans="1:24" s="231" customFormat="1" ht="93.6" customHeight="1" x14ac:dyDescent="0.25">
      <c r="A31" s="221" t="s">
        <v>190</v>
      </c>
      <c r="B31" s="222" t="s">
        <v>800</v>
      </c>
      <c r="C31" s="223" t="s">
        <v>801</v>
      </c>
      <c r="D31" s="24" t="s">
        <v>35</v>
      </c>
      <c r="E31" s="225" t="s">
        <v>982</v>
      </c>
      <c r="F31" s="226" t="s">
        <v>37</v>
      </c>
      <c r="G31" s="227" t="s">
        <v>25</v>
      </c>
      <c r="H31" s="227" t="s">
        <v>27</v>
      </c>
      <c r="I31" s="227" t="s">
        <v>37</v>
      </c>
      <c r="J31" s="227" t="s">
        <v>25</v>
      </c>
      <c r="K31" s="227" t="s">
        <v>26</v>
      </c>
      <c r="L31" s="5" t="s">
        <v>727</v>
      </c>
      <c r="M31" s="179"/>
      <c r="N31" s="41" t="s">
        <v>191</v>
      </c>
      <c r="O31" s="179"/>
      <c r="P31" s="40" t="s">
        <v>191</v>
      </c>
      <c r="Q31" s="43" t="s">
        <v>826</v>
      </c>
      <c r="R31" s="179"/>
      <c r="S31" s="232" t="s">
        <v>31</v>
      </c>
      <c r="T31" s="232" t="s">
        <v>32</v>
      </c>
      <c r="U31" s="39" t="s">
        <v>917</v>
      </c>
      <c r="V31" s="233" t="s">
        <v>942</v>
      </c>
      <c r="W31" s="229"/>
      <c r="X31" s="230"/>
    </row>
    <row r="32" spans="1:24" s="32" customFormat="1" ht="285" x14ac:dyDescent="0.25">
      <c r="A32" s="33" t="s">
        <v>181</v>
      </c>
      <c r="B32" s="34" t="s">
        <v>105</v>
      </c>
      <c r="C32" s="35" t="s">
        <v>106</v>
      </c>
      <c r="D32" s="36" t="s">
        <v>35</v>
      </c>
      <c r="E32" s="37" t="s">
        <v>68</v>
      </c>
      <c r="F32" s="38" t="s">
        <v>37</v>
      </c>
      <c r="G32" s="39" t="s">
        <v>25</v>
      </c>
      <c r="H32" s="39" t="s">
        <v>27</v>
      </c>
      <c r="I32" s="39" t="s">
        <v>25</v>
      </c>
      <c r="J32" s="39" t="s">
        <v>25</v>
      </c>
      <c r="K32" s="39" t="s">
        <v>26</v>
      </c>
      <c r="L32" s="40" t="s">
        <v>107</v>
      </c>
      <c r="M32" s="45" t="s">
        <v>39</v>
      </c>
      <c r="N32" s="178" t="s">
        <v>887</v>
      </c>
      <c r="O32" s="45" t="s">
        <v>29</v>
      </c>
      <c r="P32" s="40" t="s">
        <v>857</v>
      </c>
      <c r="Q32" s="43" t="s">
        <v>30</v>
      </c>
      <c r="R32" s="45" t="s">
        <v>29</v>
      </c>
      <c r="S32" s="39" t="s">
        <v>31</v>
      </c>
      <c r="T32" s="39" t="s">
        <v>32</v>
      </c>
      <c r="U32" s="39" t="s">
        <v>917</v>
      </c>
      <c r="V32" s="40" t="s">
        <v>946</v>
      </c>
      <c r="W32" s="48"/>
      <c r="X32" s="49">
        <v>1</v>
      </c>
    </row>
    <row r="33" spans="1:24" s="231" customFormat="1" ht="135" x14ac:dyDescent="0.25">
      <c r="A33" s="221" t="s">
        <v>184</v>
      </c>
      <c r="B33" s="222" t="s">
        <v>804</v>
      </c>
      <c r="C33" s="223" t="s">
        <v>805</v>
      </c>
      <c r="D33" s="224" t="s">
        <v>35</v>
      </c>
      <c r="E33" s="225" t="s">
        <v>983</v>
      </c>
      <c r="F33" s="226" t="s">
        <v>37</v>
      </c>
      <c r="G33" s="227" t="s">
        <v>26</v>
      </c>
      <c r="H33" s="227" t="s">
        <v>26</v>
      </c>
      <c r="I33" s="227" t="s">
        <v>37</v>
      </c>
      <c r="J33" s="227" t="s">
        <v>25</v>
      </c>
      <c r="K33" s="227" t="s">
        <v>27</v>
      </c>
      <c r="L33" s="228"/>
      <c r="M33" s="179"/>
      <c r="N33" s="41" t="s">
        <v>947</v>
      </c>
      <c r="O33" s="179"/>
      <c r="P33" s="40" t="s">
        <v>858</v>
      </c>
      <c r="Q33" s="43" t="s">
        <v>30</v>
      </c>
      <c r="R33" s="179"/>
      <c r="S33" s="232" t="s">
        <v>31</v>
      </c>
      <c r="T33" s="232" t="s">
        <v>929</v>
      </c>
      <c r="U33" s="39" t="s">
        <v>917</v>
      </c>
      <c r="V33" s="233" t="s">
        <v>943</v>
      </c>
      <c r="W33" s="229"/>
      <c r="X33" s="230"/>
    </row>
    <row r="34" spans="1:24" s="32" customFormat="1" ht="90" x14ac:dyDescent="0.25">
      <c r="A34" s="33" t="s">
        <v>183</v>
      </c>
      <c r="B34" s="34" t="s">
        <v>108</v>
      </c>
      <c r="C34" s="35" t="s">
        <v>109</v>
      </c>
      <c r="D34" s="36" t="s">
        <v>23</v>
      </c>
      <c r="E34" s="37" t="s">
        <v>104</v>
      </c>
      <c r="F34" s="38" t="s">
        <v>37</v>
      </c>
      <c r="G34" s="39" t="s">
        <v>25</v>
      </c>
      <c r="H34" s="39" t="s">
        <v>27</v>
      </c>
      <c r="I34" s="39" t="s">
        <v>37</v>
      </c>
      <c r="J34" s="39" t="s">
        <v>25</v>
      </c>
      <c r="K34" s="39" t="s">
        <v>25</v>
      </c>
      <c r="L34" s="40" t="s">
        <v>110</v>
      </c>
      <c r="M34" s="36" t="s">
        <v>39</v>
      </c>
      <c r="N34" s="41" t="s">
        <v>111</v>
      </c>
      <c r="O34" s="179"/>
      <c r="P34" s="40" t="s">
        <v>95</v>
      </c>
      <c r="Q34" s="44" t="s">
        <v>807</v>
      </c>
      <c r="R34" s="36" t="s">
        <v>39</v>
      </c>
      <c r="S34" s="39" t="s">
        <v>31</v>
      </c>
      <c r="T34" s="39" t="s">
        <v>32</v>
      </c>
      <c r="U34" s="39" t="s">
        <v>917</v>
      </c>
      <c r="V34" s="40" t="s">
        <v>944</v>
      </c>
      <c r="W34" s="48"/>
      <c r="X34" s="49">
        <v>1</v>
      </c>
    </row>
    <row r="35" spans="1:24" s="32" customFormat="1" ht="225" x14ac:dyDescent="0.25">
      <c r="A35" s="33" t="s">
        <v>181</v>
      </c>
      <c r="B35" s="34" t="s">
        <v>112</v>
      </c>
      <c r="C35" s="35" t="s">
        <v>113</v>
      </c>
      <c r="D35" s="36" t="s">
        <v>35</v>
      </c>
      <c r="E35" s="37" t="s">
        <v>68</v>
      </c>
      <c r="F35" s="38" t="s">
        <v>25</v>
      </c>
      <c r="G35" s="39" t="s">
        <v>25</v>
      </c>
      <c r="H35" s="39" t="s">
        <v>27</v>
      </c>
      <c r="I35" s="39" t="s">
        <v>37</v>
      </c>
      <c r="J35" s="39" t="s">
        <v>25</v>
      </c>
      <c r="K35" s="39" t="s">
        <v>25</v>
      </c>
      <c r="L35" s="40" t="s">
        <v>114</v>
      </c>
      <c r="M35" s="45" t="s">
        <v>39</v>
      </c>
      <c r="N35" s="178" t="s">
        <v>888</v>
      </c>
      <c r="O35" s="45" t="s">
        <v>39</v>
      </c>
      <c r="P35" s="40" t="s">
        <v>859</v>
      </c>
      <c r="Q35" s="43" t="s">
        <v>30</v>
      </c>
      <c r="R35" s="45" t="s">
        <v>39</v>
      </c>
      <c r="S35" s="39" t="s">
        <v>31</v>
      </c>
      <c r="T35" s="39" t="s">
        <v>32</v>
      </c>
      <c r="U35" s="39" t="s">
        <v>917</v>
      </c>
      <c r="V35" s="40" t="s">
        <v>945</v>
      </c>
      <c r="W35" s="48"/>
      <c r="X35" s="49">
        <v>1</v>
      </c>
    </row>
    <row r="36" spans="1:24" s="32" customFormat="1" ht="195" x14ac:dyDescent="0.25">
      <c r="A36" s="33" t="s">
        <v>184</v>
      </c>
      <c r="B36" s="34" t="s">
        <v>115</v>
      </c>
      <c r="C36" s="35" t="s">
        <v>116</v>
      </c>
      <c r="D36" s="36" t="s">
        <v>35</v>
      </c>
      <c r="E36" s="37" t="s">
        <v>68</v>
      </c>
      <c r="F36" s="38" t="s">
        <v>37</v>
      </c>
      <c r="G36" s="39" t="s">
        <v>26</v>
      </c>
      <c r="H36" s="39" t="s">
        <v>27</v>
      </c>
      <c r="I36" s="39" t="s">
        <v>37</v>
      </c>
      <c r="J36" s="39" t="s">
        <v>25</v>
      </c>
      <c r="K36" s="39" t="s">
        <v>26</v>
      </c>
      <c r="L36" s="40" t="s">
        <v>46</v>
      </c>
      <c r="M36" s="45" t="s">
        <v>39</v>
      </c>
      <c r="N36" s="41" t="s">
        <v>889</v>
      </c>
      <c r="O36" s="45" t="s">
        <v>29</v>
      </c>
      <c r="P36" s="40" t="s">
        <v>860</v>
      </c>
      <c r="Q36" s="43" t="s">
        <v>30</v>
      </c>
      <c r="R36" s="45" t="s">
        <v>29</v>
      </c>
      <c r="S36" s="39" t="s">
        <v>31</v>
      </c>
      <c r="T36" s="39" t="s">
        <v>32</v>
      </c>
      <c r="U36" s="39" t="s">
        <v>917</v>
      </c>
      <c r="V36" s="40" t="s">
        <v>948</v>
      </c>
      <c r="W36" s="48"/>
      <c r="X36" s="49">
        <v>1</v>
      </c>
    </row>
    <row r="37" spans="1:24" s="32" customFormat="1" ht="93.6" customHeight="1" x14ac:dyDescent="0.25">
      <c r="A37" s="33" t="s">
        <v>190</v>
      </c>
      <c r="B37" s="34" t="s">
        <v>282</v>
      </c>
      <c r="C37" s="35" t="s">
        <v>346</v>
      </c>
      <c r="D37" s="36" t="s">
        <v>35</v>
      </c>
      <c r="E37" s="37" t="s">
        <v>461</v>
      </c>
      <c r="F37" s="38" t="s">
        <v>37</v>
      </c>
      <c r="G37" s="39" t="s">
        <v>25</v>
      </c>
      <c r="H37" s="39" t="s">
        <v>27</v>
      </c>
      <c r="I37" s="39" t="s">
        <v>37</v>
      </c>
      <c r="J37" s="39" t="s">
        <v>25</v>
      </c>
      <c r="K37" s="39" t="s">
        <v>26</v>
      </c>
      <c r="L37" s="40" t="s">
        <v>727</v>
      </c>
      <c r="M37" s="179"/>
      <c r="N37" s="41" t="s">
        <v>191</v>
      </c>
      <c r="O37" s="179"/>
      <c r="P37" s="40" t="s">
        <v>191</v>
      </c>
      <c r="Q37" s="43" t="s">
        <v>806</v>
      </c>
      <c r="R37" s="179"/>
      <c r="S37" s="39" t="s">
        <v>31</v>
      </c>
      <c r="T37" s="39" t="s">
        <v>32</v>
      </c>
      <c r="U37" s="39" t="s">
        <v>917</v>
      </c>
      <c r="V37" s="40" t="s">
        <v>954</v>
      </c>
      <c r="W37" s="48"/>
      <c r="X37" s="49"/>
    </row>
    <row r="38" spans="1:24" s="32" customFormat="1" ht="225" x14ac:dyDescent="0.25">
      <c r="A38" s="33" t="s">
        <v>184</v>
      </c>
      <c r="B38" s="34" t="s">
        <v>117</v>
      </c>
      <c r="C38" s="35" t="s">
        <v>118</v>
      </c>
      <c r="D38" s="36" t="s">
        <v>35</v>
      </c>
      <c r="E38" s="37" t="s">
        <v>68</v>
      </c>
      <c r="F38" s="38" t="s">
        <v>37</v>
      </c>
      <c r="G38" s="39" t="s">
        <v>25</v>
      </c>
      <c r="H38" s="39" t="s">
        <v>25</v>
      </c>
      <c r="I38" s="39" t="s">
        <v>37</v>
      </c>
      <c r="J38" s="39" t="s">
        <v>25</v>
      </c>
      <c r="K38" s="39" t="s">
        <v>27</v>
      </c>
      <c r="L38" s="40" t="s">
        <v>119</v>
      </c>
      <c r="M38" s="36" t="s">
        <v>39</v>
      </c>
      <c r="N38" s="178" t="s">
        <v>890</v>
      </c>
      <c r="O38" s="36" t="s">
        <v>39</v>
      </c>
      <c r="P38" s="40" t="s">
        <v>861</v>
      </c>
      <c r="Q38" s="43" t="s">
        <v>30</v>
      </c>
      <c r="R38" s="36" t="s">
        <v>39</v>
      </c>
      <c r="S38" s="39" t="s">
        <v>31</v>
      </c>
      <c r="T38" s="39" t="s">
        <v>32</v>
      </c>
      <c r="U38" s="39" t="s">
        <v>917</v>
      </c>
      <c r="V38" s="40" t="s">
        <v>949</v>
      </c>
      <c r="W38" s="48"/>
      <c r="X38" s="49">
        <v>1</v>
      </c>
    </row>
    <row r="39" spans="1:24" s="32" customFormat="1" ht="157.9" customHeight="1" x14ac:dyDescent="0.25">
      <c r="A39" s="33" t="s">
        <v>184</v>
      </c>
      <c r="B39" s="34" t="s">
        <v>120</v>
      </c>
      <c r="C39" s="35" t="s">
        <v>121</v>
      </c>
      <c r="D39" s="36" t="s">
        <v>23</v>
      </c>
      <c r="E39" s="37" t="s">
        <v>104</v>
      </c>
      <c r="F39" s="38" t="s">
        <v>37</v>
      </c>
      <c r="G39" s="39" t="s">
        <v>26</v>
      </c>
      <c r="H39" s="39" t="s">
        <v>27</v>
      </c>
      <c r="I39" s="39" t="s">
        <v>37</v>
      </c>
      <c r="J39" s="39" t="s">
        <v>25</v>
      </c>
      <c r="K39" s="39" t="s">
        <v>27</v>
      </c>
      <c r="L39" s="40"/>
      <c r="M39" s="36" t="s">
        <v>39</v>
      </c>
      <c r="N39" s="178" t="s">
        <v>950</v>
      </c>
      <c r="O39" s="179"/>
      <c r="P39" s="40" t="s">
        <v>95</v>
      </c>
      <c r="Q39" s="43" t="s">
        <v>30</v>
      </c>
      <c r="R39" s="36" t="s">
        <v>39</v>
      </c>
      <c r="S39" s="39" t="s">
        <v>31</v>
      </c>
      <c r="T39" s="39" t="s">
        <v>512</v>
      </c>
      <c r="U39" s="39" t="s">
        <v>917</v>
      </c>
      <c r="V39" s="40" t="s">
        <v>951</v>
      </c>
      <c r="W39" s="48"/>
      <c r="X39" s="49">
        <v>1</v>
      </c>
    </row>
    <row r="40" spans="1:24" s="32" customFormat="1" ht="225" x14ac:dyDescent="0.25">
      <c r="A40" s="33" t="s">
        <v>184</v>
      </c>
      <c r="B40" s="34" t="s">
        <v>122</v>
      </c>
      <c r="C40" s="35" t="s">
        <v>123</v>
      </c>
      <c r="D40" s="36" t="s">
        <v>23</v>
      </c>
      <c r="E40" s="37" t="s">
        <v>104</v>
      </c>
      <c r="F40" s="38" t="s">
        <v>37</v>
      </c>
      <c r="G40" s="39" t="s">
        <v>25</v>
      </c>
      <c r="H40" s="39" t="s">
        <v>27</v>
      </c>
      <c r="I40" s="39" t="s">
        <v>37</v>
      </c>
      <c r="J40" s="39" t="s">
        <v>25</v>
      </c>
      <c r="K40" s="39" t="s">
        <v>26</v>
      </c>
      <c r="L40" s="40" t="s">
        <v>124</v>
      </c>
      <c r="M40" s="45" t="s">
        <v>39</v>
      </c>
      <c r="N40" s="41" t="s">
        <v>891</v>
      </c>
      <c r="O40" s="45" t="s">
        <v>39</v>
      </c>
      <c r="P40" s="40" t="s">
        <v>862</v>
      </c>
      <c r="Q40" s="43" t="s">
        <v>30</v>
      </c>
      <c r="R40" s="45" t="s">
        <v>39</v>
      </c>
      <c r="S40" s="39" t="s">
        <v>31</v>
      </c>
      <c r="T40" s="39" t="s">
        <v>32</v>
      </c>
      <c r="U40" s="39" t="s">
        <v>917</v>
      </c>
      <c r="V40" s="40" t="s">
        <v>952</v>
      </c>
      <c r="W40" s="48"/>
      <c r="X40" s="49">
        <v>1</v>
      </c>
    </row>
    <row r="41" spans="1:24" s="32" customFormat="1" ht="120" x14ac:dyDescent="0.25">
      <c r="A41" s="33" t="s">
        <v>190</v>
      </c>
      <c r="B41" s="34" t="s">
        <v>289</v>
      </c>
      <c r="C41" s="35" t="s">
        <v>347</v>
      </c>
      <c r="D41" s="36" t="s">
        <v>35</v>
      </c>
      <c r="E41" s="37" t="s">
        <v>68</v>
      </c>
      <c r="F41" s="38" t="s">
        <v>37</v>
      </c>
      <c r="G41" s="39" t="s">
        <v>25</v>
      </c>
      <c r="H41" s="39" t="s">
        <v>27</v>
      </c>
      <c r="I41" s="39" t="s">
        <v>37</v>
      </c>
      <c r="J41" s="39" t="s">
        <v>25</v>
      </c>
      <c r="K41" s="39" t="s">
        <v>27</v>
      </c>
      <c r="L41" s="40"/>
      <c r="M41" s="179"/>
      <c r="N41" s="41" t="s">
        <v>191</v>
      </c>
      <c r="O41" s="179"/>
      <c r="P41" s="40" t="s">
        <v>191</v>
      </c>
      <c r="Q41" s="43" t="s">
        <v>808</v>
      </c>
      <c r="R41" s="179"/>
      <c r="S41" s="39" t="s">
        <v>31</v>
      </c>
      <c r="T41" s="39" t="s">
        <v>32</v>
      </c>
      <c r="U41" s="39" t="s">
        <v>917</v>
      </c>
      <c r="V41" s="40" t="s">
        <v>953</v>
      </c>
      <c r="W41" s="48"/>
      <c r="X41" s="49"/>
    </row>
    <row r="42" spans="1:24" s="231" customFormat="1" ht="100.5" customHeight="1" x14ac:dyDescent="0.25">
      <c r="A42" s="221" t="s">
        <v>190</v>
      </c>
      <c r="B42" s="222" t="s">
        <v>809</v>
      </c>
      <c r="C42" s="223" t="s">
        <v>811</v>
      </c>
      <c r="D42" s="224" t="s">
        <v>35</v>
      </c>
      <c r="E42" s="225" t="s">
        <v>984</v>
      </c>
      <c r="F42" s="226" t="s">
        <v>37</v>
      </c>
      <c r="G42" s="227" t="s">
        <v>26</v>
      </c>
      <c r="H42" s="227" t="s">
        <v>27</v>
      </c>
      <c r="I42" s="227" t="s">
        <v>37</v>
      </c>
      <c r="J42" s="227" t="s">
        <v>25</v>
      </c>
      <c r="K42" s="227" t="s">
        <v>27</v>
      </c>
      <c r="L42" s="228"/>
      <c r="M42" s="179"/>
      <c r="N42" s="41" t="s">
        <v>191</v>
      </c>
      <c r="O42" s="179"/>
      <c r="P42" s="41" t="s">
        <v>191</v>
      </c>
      <c r="Q42" s="43" t="s">
        <v>825</v>
      </c>
      <c r="R42" s="179"/>
      <c r="S42" s="39" t="s">
        <v>31</v>
      </c>
      <c r="T42" s="39" t="s">
        <v>32</v>
      </c>
      <c r="U42" s="39" t="s">
        <v>917</v>
      </c>
      <c r="V42" s="233" t="s">
        <v>955</v>
      </c>
      <c r="W42" s="229"/>
      <c r="X42" s="230"/>
    </row>
    <row r="43" spans="1:24" s="231" customFormat="1" ht="93" customHeight="1" x14ac:dyDescent="0.25">
      <c r="A43" s="221" t="s">
        <v>190</v>
      </c>
      <c r="B43" s="222" t="s">
        <v>810</v>
      </c>
      <c r="C43" s="223" t="s">
        <v>812</v>
      </c>
      <c r="D43" s="224" t="s">
        <v>35</v>
      </c>
      <c r="E43" s="225" t="s">
        <v>985</v>
      </c>
      <c r="F43" s="226" t="s">
        <v>25</v>
      </c>
      <c r="G43" s="227" t="s">
        <v>37</v>
      </c>
      <c r="H43" s="227" t="s">
        <v>55</v>
      </c>
      <c r="I43" s="227" t="s">
        <v>37</v>
      </c>
      <c r="J43" s="227" t="s">
        <v>26</v>
      </c>
      <c r="K43" s="227" t="s">
        <v>27</v>
      </c>
      <c r="L43" s="228"/>
      <c r="M43" s="179"/>
      <c r="N43" s="41" t="s">
        <v>191</v>
      </c>
      <c r="O43" s="179"/>
      <c r="P43" s="41" t="s">
        <v>191</v>
      </c>
      <c r="Q43" s="43" t="s">
        <v>824</v>
      </c>
      <c r="R43" s="179"/>
      <c r="S43" s="39" t="s">
        <v>31</v>
      </c>
      <c r="T43" s="39" t="s">
        <v>32</v>
      </c>
      <c r="U43" s="39" t="s">
        <v>917</v>
      </c>
      <c r="V43" s="233" t="s">
        <v>956</v>
      </c>
      <c r="W43" s="229"/>
      <c r="X43" s="230"/>
    </row>
    <row r="44" spans="1:24" s="32" customFormat="1" ht="270" x14ac:dyDescent="0.25">
      <c r="A44" s="33" t="s">
        <v>184</v>
      </c>
      <c r="B44" s="34" t="s">
        <v>125</v>
      </c>
      <c r="C44" s="35" t="s">
        <v>126</v>
      </c>
      <c r="D44" s="36" t="s">
        <v>35</v>
      </c>
      <c r="E44" s="37" t="s">
        <v>68</v>
      </c>
      <c r="F44" s="38" t="s">
        <v>25</v>
      </c>
      <c r="G44" s="39" t="s">
        <v>25</v>
      </c>
      <c r="H44" s="39" t="s">
        <v>26</v>
      </c>
      <c r="I44" s="39" t="s">
        <v>55</v>
      </c>
      <c r="J44" s="39" t="s">
        <v>25</v>
      </c>
      <c r="K44" s="39" t="s">
        <v>25</v>
      </c>
      <c r="L44" s="40" t="s">
        <v>127</v>
      </c>
      <c r="M44" s="45" t="s">
        <v>39</v>
      </c>
      <c r="N44" s="41" t="s">
        <v>892</v>
      </c>
      <c r="O44" s="45" t="s">
        <v>29</v>
      </c>
      <c r="P44" s="40" t="s">
        <v>863</v>
      </c>
      <c r="Q44" s="43" t="s">
        <v>30</v>
      </c>
      <c r="R44" s="45" t="s">
        <v>29</v>
      </c>
      <c r="S44" s="39" t="s">
        <v>31</v>
      </c>
      <c r="T44" s="39" t="s">
        <v>32</v>
      </c>
      <c r="U44" s="39" t="s">
        <v>917</v>
      </c>
      <c r="V44" s="40" t="s">
        <v>957</v>
      </c>
      <c r="W44" s="48"/>
      <c r="X44" s="49">
        <v>1</v>
      </c>
    </row>
    <row r="45" spans="1:24" s="231" customFormat="1" ht="120" x14ac:dyDescent="0.25">
      <c r="A45" s="221" t="s">
        <v>184</v>
      </c>
      <c r="B45" s="222" t="s">
        <v>813</v>
      </c>
      <c r="C45" s="223" t="s">
        <v>814</v>
      </c>
      <c r="D45" s="224" t="s">
        <v>23</v>
      </c>
      <c r="E45" s="225" t="s">
        <v>986</v>
      </c>
      <c r="F45" s="226" t="s">
        <v>25</v>
      </c>
      <c r="G45" s="227" t="s">
        <v>26</v>
      </c>
      <c r="H45" s="227" t="s">
        <v>27</v>
      </c>
      <c r="I45" s="227" t="s">
        <v>37</v>
      </c>
      <c r="J45" s="227" t="s">
        <v>26</v>
      </c>
      <c r="K45" s="227" t="s">
        <v>27</v>
      </c>
      <c r="L45" s="228"/>
      <c r="M45" s="179"/>
      <c r="N45" s="41" t="s">
        <v>893</v>
      </c>
      <c r="O45" s="179"/>
      <c r="P45" s="41" t="s">
        <v>864</v>
      </c>
      <c r="Q45" s="43" t="s">
        <v>30</v>
      </c>
      <c r="R45" s="179"/>
      <c r="S45" s="39" t="s">
        <v>31</v>
      </c>
      <c r="T45" s="39" t="s">
        <v>32</v>
      </c>
      <c r="U45" s="39" t="s">
        <v>917</v>
      </c>
      <c r="V45" s="233" t="s">
        <v>958</v>
      </c>
      <c r="W45" s="229"/>
      <c r="X45" s="230"/>
    </row>
    <row r="46" spans="1:24" s="32" customFormat="1" ht="76.150000000000006" customHeight="1" x14ac:dyDescent="0.25">
      <c r="A46" s="33" t="s">
        <v>184</v>
      </c>
      <c r="B46" s="34" t="s">
        <v>128</v>
      </c>
      <c r="C46" s="35" t="s">
        <v>129</v>
      </c>
      <c r="D46" s="36" t="s">
        <v>35</v>
      </c>
      <c r="E46" s="37" t="s">
        <v>68</v>
      </c>
      <c r="F46" s="38" t="s">
        <v>26</v>
      </c>
      <c r="G46" s="39" t="s">
        <v>25</v>
      </c>
      <c r="H46" s="39" t="s">
        <v>25</v>
      </c>
      <c r="I46" s="39" t="s">
        <v>25</v>
      </c>
      <c r="J46" s="39" t="s">
        <v>25</v>
      </c>
      <c r="K46" s="39" t="s">
        <v>25</v>
      </c>
      <c r="L46" s="40" t="s">
        <v>130</v>
      </c>
      <c r="M46" s="36" t="s">
        <v>47</v>
      </c>
      <c r="N46" s="41" t="s">
        <v>894</v>
      </c>
      <c r="O46" s="179"/>
      <c r="P46" s="40" t="s">
        <v>191</v>
      </c>
      <c r="Q46" s="40" t="s">
        <v>191</v>
      </c>
      <c r="R46" s="36" t="s">
        <v>47</v>
      </c>
      <c r="S46" s="39" t="s">
        <v>31</v>
      </c>
      <c r="T46" s="39" t="s">
        <v>32</v>
      </c>
      <c r="U46" s="39" t="s">
        <v>917</v>
      </c>
      <c r="V46" s="40" t="s">
        <v>425</v>
      </c>
      <c r="W46" s="48"/>
      <c r="X46" s="49">
        <v>1</v>
      </c>
    </row>
    <row r="47" spans="1:24" s="32" customFormat="1" ht="195" x14ac:dyDescent="0.25">
      <c r="A47" s="33" t="s">
        <v>185</v>
      </c>
      <c r="B47" s="34" t="s">
        <v>131</v>
      </c>
      <c r="C47" s="35" t="s">
        <v>132</v>
      </c>
      <c r="D47" s="36" t="s">
        <v>35</v>
      </c>
      <c r="E47" s="37" t="s">
        <v>68</v>
      </c>
      <c r="F47" s="38" t="s">
        <v>26</v>
      </c>
      <c r="G47" s="39" t="s">
        <v>37</v>
      </c>
      <c r="H47" s="39" t="s">
        <v>37</v>
      </c>
      <c r="I47" s="39" t="s">
        <v>37</v>
      </c>
      <c r="J47" s="39" t="s">
        <v>25</v>
      </c>
      <c r="K47" s="39" t="s">
        <v>37</v>
      </c>
      <c r="L47" s="40" t="s">
        <v>133</v>
      </c>
      <c r="M47" s="36" t="s">
        <v>47</v>
      </c>
      <c r="N47" s="41" t="s">
        <v>895</v>
      </c>
      <c r="O47" s="36" t="s">
        <v>39</v>
      </c>
      <c r="P47" s="40" t="s">
        <v>865</v>
      </c>
      <c r="Q47" s="43" t="s">
        <v>30</v>
      </c>
      <c r="R47" s="36" t="s">
        <v>39</v>
      </c>
      <c r="S47" s="39" t="s">
        <v>31</v>
      </c>
      <c r="T47" s="39" t="s">
        <v>32</v>
      </c>
      <c r="U47" s="39" t="s">
        <v>917</v>
      </c>
      <c r="V47" s="40" t="s">
        <v>959</v>
      </c>
      <c r="W47" s="48"/>
      <c r="X47" s="49">
        <v>1</v>
      </c>
    </row>
    <row r="48" spans="1:24" s="32" customFormat="1" ht="210" x14ac:dyDescent="0.25">
      <c r="A48" s="33" t="s">
        <v>184</v>
      </c>
      <c r="B48" s="34" t="s">
        <v>134</v>
      </c>
      <c r="C48" s="35" t="s">
        <v>135</v>
      </c>
      <c r="D48" s="36" t="s">
        <v>35</v>
      </c>
      <c r="E48" s="37" t="s">
        <v>36</v>
      </c>
      <c r="F48" s="38" t="s">
        <v>26</v>
      </c>
      <c r="G48" s="39" t="s">
        <v>25</v>
      </c>
      <c r="H48" s="39" t="s">
        <v>25</v>
      </c>
      <c r="I48" s="39" t="s">
        <v>25</v>
      </c>
      <c r="J48" s="39" t="s">
        <v>25</v>
      </c>
      <c r="K48" s="39" t="s">
        <v>25</v>
      </c>
      <c r="L48" s="40" t="s">
        <v>130</v>
      </c>
      <c r="M48" s="36" t="s">
        <v>39</v>
      </c>
      <c r="N48" s="41" t="s">
        <v>896</v>
      </c>
      <c r="O48" s="36" t="s">
        <v>29</v>
      </c>
      <c r="P48" s="40" t="s">
        <v>866</v>
      </c>
      <c r="Q48" s="43" t="s">
        <v>30</v>
      </c>
      <c r="R48" s="36" t="s">
        <v>29</v>
      </c>
      <c r="S48" s="39" t="s">
        <v>31</v>
      </c>
      <c r="T48" s="39" t="s">
        <v>32</v>
      </c>
      <c r="U48" s="39" t="s">
        <v>917</v>
      </c>
      <c r="V48" s="40" t="s">
        <v>1000</v>
      </c>
      <c r="W48" s="48"/>
      <c r="X48" s="49">
        <v>1</v>
      </c>
    </row>
    <row r="49" spans="1:24" s="32" customFormat="1" ht="90" x14ac:dyDescent="0.25">
      <c r="A49" s="33" t="s">
        <v>184</v>
      </c>
      <c r="B49" s="34" t="s">
        <v>136</v>
      </c>
      <c r="C49" s="35" t="s">
        <v>137</v>
      </c>
      <c r="D49" s="36" t="s">
        <v>23</v>
      </c>
      <c r="E49" s="37" t="s">
        <v>138</v>
      </c>
      <c r="F49" s="38" t="s">
        <v>26</v>
      </c>
      <c r="G49" s="39" t="s">
        <v>25</v>
      </c>
      <c r="H49" s="39" t="s">
        <v>25</v>
      </c>
      <c r="I49" s="39" t="s">
        <v>25</v>
      </c>
      <c r="J49" s="39" t="s">
        <v>25</v>
      </c>
      <c r="K49" s="39" t="s">
        <v>27</v>
      </c>
      <c r="L49" s="40"/>
      <c r="M49" s="36" t="s">
        <v>47</v>
      </c>
      <c r="N49" s="41" t="s">
        <v>897</v>
      </c>
      <c r="O49" s="179"/>
      <c r="P49" s="40" t="s">
        <v>95</v>
      </c>
      <c r="Q49" s="43" t="s">
        <v>30</v>
      </c>
      <c r="R49" s="36" t="s">
        <v>47</v>
      </c>
      <c r="S49" s="39" t="s">
        <v>31</v>
      </c>
      <c r="T49" s="39" t="s">
        <v>32</v>
      </c>
      <c r="U49" s="39" t="s">
        <v>917</v>
      </c>
      <c r="V49" s="40" t="s">
        <v>960</v>
      </c>
      <c r="W49" s="48"/>
      <c r="X49" s="49">
        <v>1</v>
      </c>
    </row>
    <row r="50" spans="1:24" s="231" customFormat="1" ht="93.6" customHeight="1" x14ac:dyDescent="0.25">
      <c r="A50" s="221" t="s">
        <v>190</v>
      </c>
      <c r="B50" s="222" t="s">
        <v>815</v>
      </c>
      <c r="C50" s="223" t="s">
        <v>816</v>
      </c>
      <c r="D50" s="224" t="s">
        <v>35</v>
      </c>
      <c r="E50" s="225" t="s">
        <v>987</v>
      </c>
      <c r="F50" s="226" t="s">
        <v>37</v>
      </c>
      <c r="G50" s="227" t="s">
        <v>26</v>
      </c>
      <c r="H50" s="227" t="s">
        <v>27</v>
      </c>
      <c r="I50" s="227" t="s">
        <v>25</v>
      </c>
      <c r="J50" s="227" t="s">
        <v>25</v>
      </c>
      <c r="K50" s="227" t="s">
        <v>27</v>
      </c>
      <c r="L50" s="228"/>
      <c r="M50" s="179"/>
      <c r="N50" s="41" t="s">
        <v>191</v>
      </c>
      <c r="O50" s="179"/>
      <c r="P50" s="41" t="s">
        <v>191</v>
      </c>
      <c r="Q50" s="43" t="s">
        <v>823</v>
      </c>
      <c r="R50" s="179"/>
      <c r="S50" s="39" t="s">
        <v>31</v>
      </c>
      <c r="T50" s="39" t="s">
        <v>32</v>
      </c>
      <c r="U50" s="39" t="s">
        <v>917</v>
      </c>
      <c r="V50" s="233" t="s">
        <v>961</v>
      </c>
      <c r="W50" s="229"/>
      <c r="X50" s="230"/>
    </row>
    <row r="51" spans="1:24" s="32" customFormat="1" ht="210" x14ac:dyDescent="0.25">
      <c r="A51" s="33" t="s">
        <v>186</v>
      </c>
      <c r="B51" s="34" t="s">
        <v>139</v>
      </c>
      <c r="C51" s="35" t="s">
        <v>140</v>
      </c>
      <c r="D51" s="36" t="s">
        <v>35</v>
      </c>
      <c r="E51" s="37" t="s">
        <v>68</v>
      </c>
      <c r="F51" s="38" t="s">
        <v>37</v>
      </c>
      <c r="G51" s="39" t="s">
        <v>26</v>
      </c>
      <c r="H51" s="39" t="s">
        <v>27</v>
      </c>
      <c r="I51" s="39" t="s">
        <v>37</v>
      </c>
      <c r="J51" s="39" t="s">
        <v>25</v>
      </c>
      <c r="K51" s="39" t="s">
        <v>27</v>
      </c>
      <c r="L51" s="40"/>
      <c r="M51" s="36" t="s">
        <v>39</v>
      </c>
      <c r="N51" s="178" t="s">
        <v>898</v>
      </c>
      <c r="O51" s="36" t="s">
        <v>47</v>
      </c>
      <c r="P51" s="40" t="s">
        <v>867</v>
      </c>
      <c r="Q51" s="43" t="s">
        <v>30</v>
      </c>
      <c r="R51" s="36" t="s">
        <v>47</v>
      </c>
      <c r="S51" s="39" t="s">
        <v>31</v>
      </c>
      <c r="T51" s="39" t="s">
        <v>32</v>
      </c>
      <c r="U51" s="39" t="s">
        <v>917</v>
      </c>
      <c r="V51" s="40" t="s">
        <v>962</v>
      </c>
      <c r="W51" s="48"/>
      <c r="X51" s="49">
        <v>1</v>
      </c>
    </row>
    <row r="52" spans="1:24" s="32" customFormat="1" ht="75" x14ac:dyDescent="0.25">
      <c r="A52" s="33" t="s">
        <v>186</v>
      </c>
      <c r="B52" s="34" t="s">
        <v>141</v>
      </c>
      <c r="C52" s="35" t="s">
        <v>142</v>
      </c>
      <c r="D52" s="36" t="s">
        <v>35</v>
      </c>
      <c r="E52" s="37" t="s">
        <v>68</v>
      </c>
      <c r="F52" s="38" t="s">
        <v>37</v>
      </c>
      <c r="G52" s="39" t="s">
        <v>26</v>
      </c>
      <c r="H52" s="39" t="s">
        <v>27</v>
      </c>
      <c r="I52" s="39" t="s">
        <v>37</v>
      </c>
      <c r="J52" s="39" t="s">
        <v>25</v>
      </c>
      <c r="K52" s="39" t="s">
        <v>27</v>
      </c>
      <c r="L52" s="40"/>
      <c r="M52" s="36" t="s">
        <v>39</v>
      </c>
      <c r="N52" s="41" t="s">
        <v>262</v>
      </c>
      <c r="O52" s="179"/>
      <c r="P52" s="40" t="s">
        <v>191</v>
      </c>
      <c r="Q52" s="40" t="s">
        <v>191</v>
      </c>
      <c r="R52" s="36" t="s">
        <v>39</v>
      </c>
      <c r="S52" s="39" t="s">
        <v>31</v>
      </c>
      <c r="T52" s="39" t="s">
        <v>32</v>
      </c>
      <c r="U52" s="39" t="s">
        <v>917</v>
      </c>
      <c r="V52" s="40" t="s">
        <v>257</v>
      </c>
      <c r="W52" s="48"/>
      <c r="X52" s="49">
        <v>1</v>
      </c>
    </row>
    <row r="53" spans="1:24" s="32" customFormat="1" ht="210" x14ac:dyDescent="0.25">
      <c r="A53" s="33" t="s">
        <v>186</v>
      </c>
      <c r="B53" s="34" t="s">
        <v>143</v>
      </c>
      <c r="C53" s="35" t="s">
        <v>144</v>
      </c>
      <c r="D53" s="36" t="s">
        <v>23</v>
      </c>
      <c r="E53" s="37" t="s">
        <v>145</v>
      </c>
      <c r="F53" s="38" t="s">
        <v>37</v>
      </c>
      <c r="G53" s="39" t="s">
        <v>26</v>
      </c>
      <c r="H53" s="39" t="s">
        <v>27</v>
      </c>
      <c r="I53" s="39" t="s">
        <v>37</v>
      </c>
      <c r="J53" s="39" t="s">
        <v>25</v>
      </c>
      <c r="K53" s="39" t="s">
        <v>27</v>
      </c>
      <c r="L53" s="40"/>
      <c r="M53" s="36" t="s">
        <v>47</v>
      </c>
      <c r="N53" s="41" t="s">
        <v>899</v>
      </c>
      <c r="O53" s="36" t="s">
        <v>47</v>
      </c>
      <c r="P53" s="40" t="s">
        <v>868</v>
      </c>
      <c r="Q53" s="43" t="s">
        <v>30</v>
      </c>
      <c r="R53" s="36" t="s">
        <v>47</v>
      </c>
      <c r="S53" s="39" t="s">
        <v>31</v>
      </c>
      <c r="T53" s="39" t="s">
        <v>40</v>
      </c>
      <c r="U53" s="39" t="s">
        <v>917</v>
      </c>
      <c r="V53" s="40" t="s">
        <v>963</v>
      </c>
      <c r="W53" s="48"/>
      <c r="X53" s="49">
        <v>1</v>
      </c>
    </row>
    <row r="54" spans="1:24" s="231" customFormat="1" ht="90" x14ac:dyDescent="0.25">
      <c r="A54" s="221" t="s">
        <v>190</v>
      </c>
      <c r="B54" s="222" t="s">
        <v>817</v>
      </c>
      <c r="C54" s="223" t="s">
        <v>818</v>
      </c>
      <c r="D54" s="224" t="s">
        <v>23</v>
      </c>
      <c r="E54" s="225" t="s">
        <v>989</v>
      </c>
      <c r="F54" s="226" t="s">
        <v>37</v>
      </c>
      <c r="G54" s="227" t="s">
        <v>26</v>
      </c>
      <c r="H54" s="227" t="s">
        <v>27</v>
      </c>
      <c r="I54" s="227" t="s">
        <v>25</v>
      </c>
      <c r="J54" s="227" t="s">
        <v>26</v>
      </c>
      <c r="K54" s="227" t="s">
        <v>27</v>
      </c>
      <c r="L54" s="228"/>
      <c r="M54" s="179"/>
      <c r="N54" s="41" t="s">
        <v>191</v>
      </c>
      <c r="O54" s="179"/>
      <c r="P54" s="41" t="s">
        <v>191</v>
      </c>
      <c r="Q54" s="43" t="s">
        <v>822</v>
      </c>
      <c r="R54" s="179"/>
      <c r="S54" s="39" t="s">
        <v>31</v>
      </c>
      <c r="T54" s="39" t="s">
        <v>32</v>
      </c>
      <c r="U54" s="39" t="s">
        <v>917</v>
      </c>
      <c r="V54" s="233" t="s">
        <v>964</v>
      </c>
      <c r="W54" s="229"/>
      <c r="X54" s="230"/>
    </row>
    <row r="55" spans="1:24" s="231" customFormat="1" ht="105" x14ac:dyDescent="0.25">
      <c r="A55" s="221" t="s">
        <v>190</v>
      </c>
      <c r="B55" s="222" t="s">
        <v>819</v>
      </c>
      <c r="C55" s="223" t="s">
        <v>820</v>
      </c>
      <c r="D55" s="224" t="s">
        <v>35</v>
      </c>
      <c r="E55" s="225" t="s">
        <v>990</v>
      </c>
      <c r="F55" s="226" t="s">
        <v>37</v>
      </c>
      <c r="G55" s="227" t="s">
        <v>26</v>
      </c>
      <c r="H55" s="227" t="s">
        <v>27</v>
      </c>
      <c r="I55" s="227" t="s">
        <v>25</v>
      </c>
      <c r="J55" s="227" t="s">
        <v>25</v>
      </c>
      <c r="K55" s="227" t="s">
        <v>27</v>
      </c>
      <c r="L55" s="228"/>
      <c r="M55" s="179"/>
      <c r="N55" s="41" t="s">
        <v>900</v>
      </c>
      <c r="O55" s="179"/>
      <c r="P55" s="41" t="s">
        <v>191</v>
      </c>
      <c r="Q55" s="43" t="s">
        <v>821</v>
      </c>
      <c r="R55" s="179"/>
      <c r="S55" s="39" t="s">
        <v>31</v>
      </c>
      <c r="T55" s="39" t="s">
        <v>32</v>
      </c>
      <c r="U55" s="39" t="s">
        <v>917</v>
      </c>
      <c r="V55" s="233" t="s">
        <v>965</v>
      </c>
      <c r="W55" s="229"/>
      <c r="X55" s="230"/>
    </row>
    <row r="56" spans="1:24" s="32" customFormat="1" ht="105" x14ac:dyDescent="0.25">
      <c r="A56" s="33" t="s">
        <v>265</v>
      </c>
      <c r="B56" s="34" t="s">
        <v>263</v>
      </c>
      <c r="C56" s="35" t="s">
        <v>264</v>
      </c>
      <c r="D56" s="36" t="s">
        <v>35</v>
      </c>
      <c r="E56" s="37" t="s">
        <v>36</v>
      </c>
      <c r="F56" s="38" t="s">
        <v>26</v>
      </c>
      <c r="G56" s="39" t="s">
        <v>26</v>
      </c>
      <c r="H56" s="39" t="s">
        <v>27</v>
      </c>
      <c r="I56" s="39" t="s">
        <v>25</v>
      </c>
      <c r="J56" s="39" t="s">
        <v>25</v>
      </c>
      <c r="K56" s="39" t="s">
        <v>27</v>
      </c>
      <c r="L56" s="40"/>
      <c r="M56" s="179"/>
      <c r="N56" s="40" t="s">
        <v>191</v>
      </c>
      <c r="O56" s="179"/>
      <c r="P56" s="40" t="s">
        <v>95</v>
      </c>
      <c r="Q56" s="41" t="s">
        <v>828</v>
      </c>
      <c r="R56" s="179"/>
      <c r="S56" s="39" t="s">
        <v>31</v>
      </c>
      <c r="T56" s="39" t="s">
        <v>32</v>
      </c>
      <c r="U56" s="39" t="s">
        <v>917</v>
      </c>
      <c r="V56" s="40" t="s">
        <v>973</v>
      </c>
      <c r="W56" s="48"/>
      <c r="X56" s="49">
        <v>1</v>
      </c>
    </row>
    <row r="57" spans="1:24" s="118" customFormat="1" ht="224.45" customHeight="1" x14ac:dyDescent="0.25">
      <c r="A57" s="234" t="s">
        <v>265</v>
      </c>
      <c r="B57" s="235" t="s">
        <v>283</v>
      </c>
      <c r="C57" s="236" t="s">
        <v>348</v>
      </c>
      <c r="D57" s="237" t="s">
        <v>23</v>
      </c>
      <c r="E57" s="238" t="s">
        <v>462</v>
      </c>
      <c r="F57" s="239" t="s">
        <v>26</v>
      </c>
      <c r="G57" s="240" t="s">
        <v>26</v>
      </c>
      <c r="H57" s="240" t="s">
        <v>27</v>
      </c>
      <c r="I57" s="240" t="s">
        <v>25</v>
      </c>
      <c r="J57" s="240" t="s">
        <v>25</v>
      </c>
      <c r="K57" s="240" t="s">
        <v>27</v>
      </c>
      <c r="L57" s="241"/>
      <c r="M57" s="242"/>
      <c r="N57" s="241" t="s">
        <v>399</v>
      </c>
      <c r="O57" s="243" t="s">
        <v>47</v>
      </c>
      <c r="P57" s="241" t="s">
        <v>319</v>
      </c>
      <c r="Q57" s="244" t="s">
        <v>30</v>
      </c>
      <c r="R57" s="243" t="s">
        <v>47</v>
      </c>
      <c r="S57" s="240" t="s">
        <v>31</v>
      </c>
      <c r="T57" s="240" t="s">
        <v>32</v>
      </c>
      <c r="U57" s="39" t="s">
        <v>917</v>
      </c>
      <c r="V57" s="241" t="s">
        <v>442</v>
      </c>
      <c r="W57" s="116"/>
      <c r="X57" s="117"/>
    </row>
    <row r="58" spans="1:24" s="32" customFormat="1" ht="165" x14ac:dyDescent="0.25">
      <c r="A58" s="33" t="s">
        <v>265</v>
      </c>
      <c r="B58" s="34" t="s">
        <v>266</v>
      </c>
      <c r="C58" s="35" t="s">
        <v>267</v>
      </c>
      <c r="D58" s="36" t="s">
        <v>35</v>
      </c>
      <c r="E58" s="37" t="s">
        <v>68</v>
      </c>
      <c r="F58" s="38" t="s">
        <v>26</v>
      </c>
      <c r="G58" s="39" t="s">
        <v>26</v>
      </c>
      <c r="H58" s="39" t="s">
        <v>27</v>
      </c>
      <c r="I58" s="39" t="s">
        <v>25</v>
      </c>
      <c r="J58" s="39" t="s">
        <v>25</v>
      </c>
      <c r="K58" s="39" t="s">
        <v>27</v>
      </c>
      <c r="L58" s="40"/>
      <c r="M58" s="45" t="s">
        <v>39</v>
      </c>
      <c r="N58" s="40" t="s">
        <v>901</v>
      </c>
      <c r="O58" s="45" t="s">
        <v>39</v>
      </c>
      <c r="P58" s="40" t="s">
        <v>869</v>
      </c>
      <c r="Q58" s="41" t="s">
        <v>30</v>
      </c>
      <c r="R58" s="45" t="s">
        <v>39</v>
      </c>
      <c r="S58" s="39" t="s">
        <v>31</v>
      </c>
      <c r="T58" s="39" t="s">
        <v>32</v>
      </c>
      <c r="U58" s="39" t="s">
        <v>917</v>
      </c>
      <c r="V58" s="40" t="s">
        <v>1001</v>
      </c>
      <c r="W58" s="48"/>
      <c r="X58" s="49">
        <v>1</v>
      </c>
    </row>
    <row r="59" spans="1:24" s="118" customFormat="1" ht="145.9" customHeight="1" x14ac:dyDescent="0.25">
      <c r="A59" s="234" t="s">
        <v>265</v>
      </c>
      <c r="B59" s="235" t="s">
        <v>284</v>
      </c>
      <c r="C59" s="236" t="s">
        <v>349</v>
      </c>
      <c r="D59" s="237" t="s">
        <v>23</v>
      </c>
      <c r="E59" s="238" t="s">
        <v>462</v>
      </c>
      <c r="F59" s="239" t="s">
        <v>26</v>
      </c>
      <c r="G59" s="240" t="s">
        <v>26</v>
      </c>
      <c r="H59" s="240" t="s">
        <v>27</v>
      </c>
      <c r="I59" s="240" t="s">
        <v>25</v>
      </c>
      <c r="J59" s="240" t="s">
        <v>25</v>
      </c>
      <c r="K59" s="240" t="s">
        <v>27</v>
      </c>
      <c r="L59" s="241"/>
      <c r="M59" s="242"/>
      <c r="N59" s="241" t="s">
        <v>398</v>
      </c>
      <c r="O59" s="243" t="s">
        <v>39</v>
      </c>
      <c r="P59" s="241" t="s">
        <v>320</v>
      </c>
      <c r="Q59" s="244" t="s">
        <v>30</v>
      </c>
      <c r="R59" s="243" t="s">
        <v>39</v>
      </c>
      <c r="S59" s="240" t="s">
        <v>31</v>
      </c>
      <c r="T59" s="240" t="s">
        <v>32</v>
      </c>
      <c r="U59" s="39" t="s">
        <v>917</v>
      </c>
      <c r="V59" s="241" t="s">
        <v>443</v>
      </c>
      <c r="W59" s="116"/>
      <c r="X59" s="117"/>
    </row>
    <row r="60" spans="1:24" s="32" customFormat="1" ht="150" x14ac:dyDescent="0.25">
      <c r="A60" s="33" t="s">
        <v>265</v>
      </c>
      <c r="B60" s="34" t="s">
        <v>146</v>
      </c>
      <c r="C60" s="35" t="s">
        <v>147</v>
      </c>
      <c r="D60" s="36" t="s">
        <v>35</v>
      </c>
      <c r="E60" s="37" t="s">
        <v>36</v>
      </c>
      <c r="F60" s="38" t="s">
        <v>26</v>
      </c>
      <c r="G60" s="39" t="s">
        <v>26</v>
      </c>
      <c r="H60" s="39" t="s">
        <v>27</v>
      </c>
      <c r="I60" s="39" t="s">
        <v>25</v>
      </c>
      <c r="J60" s="39" t="s">
        <v>25</v>
      </c>
      <c r="K60" s="39" t="s">
        <v>27</v>
      </c>
      <c r="L60" s="40"/>
      <c r="M60" s="36" t="s">
        <v>39</v>
      </c>
      <c r="N60" s="41" t="s">
        <v>902</v>
      </c>
      <c r="O60" s="36" t="s">
        <v>39</v>
      </c>
      <c r="P60" s="40" t="s">
        <v>870</v>
      </c>
      <c r="Q60" s="43" t="s">
        <v>30</v>
      </c>
      <c r="R60" s="36" t="s">
        <v>39</v>
      </c>
      <c r="S60" s="39" t="s">
        <v>31</v>
      </c>
      <c r="T60" s="39" t="s">
        <v>32</v>
      </c>
      <c r="U60" s="39" t="s">
        <v>917</v>
      </c>
      <c r="V60" s="40" t="s">
        <v>966</v>
      </c>
      <c r="W60" s="48"/>
      <c r="X60" s="49">
        <v>1</v>
      </c>
    </row>
    <row r="61" spans="1:24" s="32" customFormat="1" ht="135" x14ac:dyDescent="0.25">
      <c r="A61" s="33" t="s">
        <v>265</v>
      </c>
      <c r="B61" s="34" t="s">
        <v>270</v>
      </c>
      <c r="C61" s="35" t="s">
        <v>271</v>
      </c>
      <c r="D61" s="36" t="s">
        <v>23</v>
      </c>
      <c r="E61" s="37" t="s">
        <v>138</v>
      </c>
      <c r="F61" s="38" t="s">
        <v>26</v>
      </c>
      <c r="G61" s="39" t="s">
        <v>26</v>
      </c>
      <c r="H61" s="39" t="s">
        <v>27</v>
      </c>
      <c r="I61" s="39" t="s">
        <v>25</v>
      </c>
      <c r="J61" s="39" t="s">
        <v>25</v>
      </c>
      <c r="K61" s="39" t="s">
        <v>27</v>
      </c>
      <c r="L61" s="40"/>
      <c r="M61" s="36" t="s">
        <v>39</v>
      </c>
      <c r="N61" s="178" t="s">
        <v>903</v>
      </c>
      <c r="O61" s="36" t="s">
        <v>39</v>
      </c>
      <c r="P61" s="40" t="s">
        <v>871</v>
      </c>
      <c r="Q61" s="43" t="s">
        <v>30</v>
      </c>
      <c r="R61" s="36" t="s">
        <v>39</v>
      </c>
      <c r="S61" s="39" t="s">
        <v>31</v>
      </c>
      <c r="T61" s="39" t="s">
        <v>32</v>
      </c>
      <c r="U61" s="39" t="s">
        <v>917</v>
      </c>
      <c r="V61" s="40" t="s">
        <v>967</v>
      </c>
      <c r="W61" s="48"/>
      <c r="X61" s="49">
        <v>1</v>
      </c>
    </row>
    <row r="62" spans="1:24" s="32" customFormat="1" ht="195" x14ac:dyDescent="0.25">
      <c r="A62" s="33" t="s">
        <v>187</v>
      </c>
      <c r="B62" s="34" t="s">
        <v>148</v>
      </c>
      <c r="C62" s="35" t="s">
        <v>149</v>
      </c>
      <c r="D62" s="36" t="s">
        <v>23</v>
      </c>
      <c r="E62" s="37" t="s">
        <v>150</v>
      </c>
      <c r="F62" s="38" t="s">
        <v>25</v>
      </c>
      <c r="G62" s="39" t="s">
        <v>26</v>
      </c>
      <c r="H62" s="39" t="s">
        <v>27</v>
      </c>
      <c r="I62" s="39" t="s">
        <v>25</v>
      </c>
      <c r="J62" s="39" t="s">
        <v>25</v>
      </c>
      <c r="K62" s="39" t="s">
        <v>27</v>
      </c>
      <c r="L62" s="40"/>
      <c r="M62" s="179"/>
      <c r="N62" s="41" t="s">
        <v>28</v>
      </c>
      <c r="O62" s="36" t="s">
        <v>39</v>
      </c>
      <c r="P62" s="40" t="s">
        <v>872</v>
      </c>
      <c r="Q62" s="43" t="s">
        <v>30</v>
      </c>
      <c r="R62" s="36" t="s">
        <v>39</v>
      </c>
      <c r="S62" s="39" t="s">
        <v>31</v>
      </c>
      <c r="T62" s="39" t="s">
        <v>32</v>
      </c>
      <c r="U62" s="39" t="s">
        <v>917</v>
      </c>
      <c r="V62" s="40" t="s">
        <v>968</v>
      </c>
      <c r="W62" s="48" t="s">
        <v>276</v>
      </c>
      <c r="X62" s="49"/>
    </row>
    <row r="63" spans="1:24" s="32" customFormat="1" ht="135" x14ac:dyDescent="0.25">
      <c r="A63" s="33" t="s">
        <v>187</v>
      </c>
      <c r="B63" s="34" t="s">
        <v>152</v>
      </c>
      <c r="C63" s="35" t="s">
        <v>153</v>
      </c>
      <c r="D63" s="36" t="s">
        <v>35</v>
      </c>
      <c r="E63" s="37" t="s">
        <v>68</v>
      </c>
      <c r="F63" s="38" t="s">
        <v>25</v>
      </c>
      <c r="G63" s="39" t="s">
        <v>25</v>
      </c>
      <c r="H63" s="39" t="s">
        <v>26</v>
      </c>
      <c r="I63" s="39" t="s">
        <v>25</v>
      </c>
      <c r="J63" s="39" t="s">
        <v>25</v>
      </c>
      <c r="K63" s="39" t="s">
        <v>26</v>
      </c>
      <c r="L63" s="40" t="s">
        <v>154</v>
      </c>
      <c r="M63" s="36" t="s">
        <v>47</v>
      </c>
      <c r="N63" s="41" t="s">
        <v>904</v>
      </c>
      <c r="O63" s="36" t="s">
        <v>39</v>
      </c>
      <c r="P63" s="40" t="s">
        <v>873</v>
      </c>
      <c r="Q63" s="58" t="s">
        <v>191</v>
      </c>
      <c r="R63" s="36" t="s">
        <v>39</v>
      </c>
      <c r="S63" s="39" t="s">
        <v>31</v>
      </c>
      <c r="T63" s="39" t="s">
        <v>32</v>
      </c>
      <c r="U63" s="39" t="s">
        <v>917</v>
      </c>
      <c r="V63" s="180" t="s">
        <v>969</v>
      </c>
      <c r="W63" s="48"/>
      <c r="X63" s="49">
        <v>1</v>
      </c>
    </row>
    <row r="64" spans="1:24" s="32" customFormat="1" ht="135" x14ac:dyDescent="0.25">
      <c r="A64" s="33" t="s">
        <v>187</v>
      </c>
      <c r="B64" s="34" t="s">
        <v>155</v>
      </c>
      <c r="C64" s="35" t="s">
        <v>156</v>
      </c>
      <c r="D64" s="36" t="s">
        <v>35</v>
      </c>
      <c r="E64" s="37" t="s">
        <v>157</v>
      </c>
      <c r="F64" s="38" t="s">
        <v>26</v>
      </c>
      <c r="G64" s="39" t="s">
        <v>25</v>
      </c>
      <c r="H64" s="39" t="s">
        <v>27</v>
      </c>
      <c r="I64" s="39" t="s">
        <v>25</v>
      </c>
      <c r="J64" s="39" t="s">
        <v>26</v>
      </c>
      <c r="K64" s="39" t="s">
        <v>27</v>
      </c>
      <c r="L64" s="40" t="s">
        <v>158</v>
      </c>
      <c r="M64" s="45" t="s">
        <v>39</v>
      </c>
      <c r="N64" s="178" t="s">
        <v>905</v>
      </c>
      <c r="O64" s="45" t="s">
        <v>29</v>
      </c>
      <c r="P64" s="40" t="s">
        <v>874</v>
      </c>
      <c r="Q64" s="58" t="s">
        <v>1002</v>
      </c>
      <c r="R64" s="45" t="s">
        <v>29</v>
      </c>
      <c r="S64" s="39" t="s">
        <v>31</v>
      </c>
      <c r="T64" s="39" t="s">
        <v>32</v>
      </c>
      <c r="U64" s="39" t="s">
        <v>917</v>
      </c>
      <c r="V64" s="40" t="s">
        <v>970</v>
      </c>
      <c r="W64" s="48"/>
      <c r="X64" s="49">
        <v>1</v>
      </c>
    </row>
    <row r="65" spans="1:24" s="32" customFormat="1" ht="165" x14ac:dyDescent="0.25">
      <c r="A65" s="33" t="s">
        <v>265</v>
      </c>
      <c r="B65" s="34" t="s">
        <v>159</v>
      </c>
      <c r="C65" s="35" t="s">
        <v>160</v>
      </c>
      <c r="D65" s="36" t="s">
        <v>23</v>
      </c>
      <c r="E65" s="37" t="s">
        <v>161</v>
      </c>
      <c r="F65" s="38" t="s">
        <v>26</v>
      </c>
      <c r="G65" s="39" t="s">
        <v>26</v>
      </c>
      <c r="H65" s="39" t="s">
        <v>27</v>
      </c>
      <c r="I65" s="39" t="s">
        <v>25</v>
      </c>
      <c r="J65" s="39" t="s">
        <v>26</v>
      </c>
      <c r="K65" s="39" t="s">
        <v>27</v>
      </c>
      <c r="L65" s="40"/>
      <c r="M65" s="36" t="s">
        <v>29</v>
      </c>
      <c r="N65" s="41" t="s">
        <v>906</v>
      </c>
      <c r="O65" s="36" t="s">
        <v>39</v>
      </c>
      <c r="P65" s="40" t="s">
        <v>875</v>
      </c>
      <c r="Q65" s="43" t="s">
        <v>30</v>
      </c>
      <c r="R65" s="36" t="s">
        <v>29</v>
      </c>
      <c r="S65" s="39" t="s">
        <v>31</v>
      </c>
      <c r="T65" s="39" t="s">
        <v>32</v>
      </c>
      <c r="U65" s="39" t="s">
        <v>917</v>
      </c>
      <c r="V65" s="40" t="s">
        <v>971</v>
      </c>
      <c r="W65" s="48"/>
      <c r="X65" s="49">
        <v>1</v>
      </c>
    </row>
    <row r="66" spans="1:24" s="231" customFormat="1" ht="90" x14ac:dyDescent="0.25">
      <c r="A66" s="221" t="s">
        <v>190</v>
      </c>
      <c r="B66" s="222" t="s">
        <v>829</v>
      </c>
      <c r="C66" s="223" t="s">
        <v>832</v>
      </c>
      <c r="D66" s="36" t="s">
        <v>35</v>
      </c>
      <c r="E66" s="37" t="s">
        <v>991</v>
      </c>
      <c r="F66" s="226" t="s">
        <v>37</v>
      </c>
      <c r="G66" s="227" t="s">
        <v>26</v>
      </c>
      <c r="H66" s="227" t="s">
        <v>27</v>
      </c>
      <c r="I66" s="227" t="s">
        <v>25</v>
      </c>
      <c r="J66" s="227" t="s">
        <v>25</v>
      </c>
      <c r="K66" s="227" t="s">
        <v>27</v>
      </c>
      <c r="L66" s="228"/>
      <c r="M66" s="179"/>
      <c r="N66" s="41" t="s">
        <v>907</v>
      </c>
      <c r="O66" s="179"/>
      <c r="P66" s="41" t="s">
        <v>876</v>
      </c>
      <c r="Q66" s="43" t="s">
        <v>30</v>
      </c>
      <c r="R66" s="179"/>
      <c r="S66" s="39" t="s">
        <v>31</v>
      </c>
      <c r="T66" s="39" t="s">
        <v>32</v>
      </c>
      <c r="U66" s="39" t="s">
        <v>917</v>
      </c>
      <c r="V66" s="233" t="s">
        <v>1003</v>
      </c>
      <c r="W66" s="229"/>
      <c r="X66" s="230"/>
    </row>
    <row r="67" spans="1:24" s="32" customFormat="1" ht="255" x14ac:dyDescent="0.25">
      <c r="A67" s="33" t="s">
        <v>188</v>
      </c>
      <c r="B67" s="34" t="s">
        <v>162</v>
      </c>
      <c r="C67" s="35" t="s">
        <v>163</v>
      </c>
      <c r="D67" s="36" t="s">
        <v>35</v>
      </c>
      <c r="E67" s="37" t="s">
        <v>68</v>
      </c>
      <c r="F67" s="38" t="s">
        <v>37</v>
      </c>
      <c r="G67" s="39" t="s">
        <v>26</v>
      </c>
      <c r="H67" s="39" t="s">
        <v>27</v>
      </c>
      <c r="I67" s="39" t="s">
        <v>25</v>
      </c>
      <c r="J67" s="39" t="s">
        <v>25</v>
      </c>
      <c r="K67" s="39" t="s">
        <v>27</v>
      </c>
      <c r="L67" s="40"/>
      <c r="M67" s="36" t="s">
        <v>39</v>
      </c>
      <c r="N67" s="178" t="s">
        <v>908</v>
      </c>
      <c r="O67" s="36" t="s">
        <v>47</v>
      </c>
      <c r="P67" s="40" t="s">
        <v>877</v>
      </c>
      <c r="Q67" s="43" t="s">
        <v>30</v>
      </c>
      <c r="R67" s="36" t="s">
        <v>47</v>
      </c>
      <c r="S67" s="39" t="s">
        <v>31</v>
      </c>
      <c r="T67" s="39" t="s">
        <v>32</v>
      </c>
      <c r="U67" s="39" t="s">
        <v>917</v>
      </c>
      <c r="V67" s="40" t="s">
        <v>972</v>
      </c>
      <c r="W67" s="48"/>
      <c r="X67" s="49">
        <v>1</v>
      </c>
    </row>
    <row r="68" spans="1:24" s="118" customFormat="1" ht="144" customHeight="1" x14ac:dyDescent="0.25">
      <c r="A68" s="234" t="s">
        <v>188</v>
      </c>
      <c r="B68" s="235" t="s">
        <v>164</v>
      </c>
      <c r="C68" s="236" t="s">
        <v>165</v>
      </c>
      <c r="D68" s="237" t="s">
        <v>35</v>
      </c>
      <c r="E68" s="238" t="s">
        <v>68</v>
      </c>
      <c r="F68" s="239" t="s">
        <v>37</v>
      </c>
      <c r="G68" s="240" t="s">
        <v>26</v>
      </c>
      <c r="H68" s="240" t="s">
        <v>27</v>
      </c>
      <c r="I68" s="240" t="s">
        <v>25</v>
      </c>
      <c r="J68" s="240" t="s">
        <v>25</v>
      </c>
      <c r="K68" s="240" t="s">
        <v>27</v>
      </c>
      <c r="L68" s="241"/>
      <c r="M68" s="237" t="s">
        <v>29</v>
      </c>
      <c r="N68" s="244" t="s">
        <v>397</v>
      </c>
      <c r="O68" s="243" t="s">
        <v>29</v>
      </c>
      <c r="P68" s="241" t="s">
        <v>326</v>
      </c>
      <c r="Q68" s="245" t="s">
        <v>30</v>
      </c>
      <c r="R68" s="243" t="s">
        <v>29</v>
      </c>
      <c r="S68" s="240" t="s">
        <v>31</v>
      </c>
      <c r="T68" s="240" t="s">
        <v>32</v>
      </c>
      <c r="U68" s="39" t="s">
        <v>917</v>
      </c>
      <c r="V68" s="241" t="s">
        <v>736</v>
      </c>
      <c r="W68" s="116" t="s">
        <v>276</v>
      </c>
      <c r="X68" s="117"/>
    </row>
    <row r="69" spans="1:24" s="32" customFormat="1" ht="105" x14ac:dyDescent="0.25">
      <c r="A69" s="33" t="s">
        <v>190</v>
      </c>
      <c r="B69" s="34" t="s">
        <v>285</v>
      </c>
      <c r="C69" s="35" t="s">
        <v>351</v>
      </c>
      <c r="D69" s="36" t="s">
        <v>35</v>
      </c>
      <c r="E69" s="37" t="s">
        <v>463</v>
      </c>
      <c r="F69" s="38" t="s">
        <v>37</v>
      </c>
      <c r="G69" s="39" t="s">
        <v>25</v>
      </c>
      <c r="H69" s="39" t="s">
        <v>27</v>
      </c>
      <c r="I69" s="39" t="s">
        <v>25</v>
      </c>
      <c r="J69" s="39" t="s">
        <v>25</v>
      </c>
      <c r="K69" s="39" t="s">
        <v>25</v>
      </c>
      <c r="L69" s="40" t="s">
        <v>464</v>
      </c>
      <c r="M69" s="179"/>
      <c r="N69" s="41" t="s">
        <v>191</v>
      </c>
      <c r="O69" s="179"/>
      <c r="P69" s="40" t="s">
        <v>191</v>
      </c>
      <c r="Q69" s="57" t="s">
        <v>830</v>
      </c>
      <c r="R69" s="179"/>
      <c r="S69" s="39" t="s">
        <v>31</v>
      </c>
      <c r="T69" s="39" t="s">
        <v>32</v>
      </c>
      <c r="U69" s="39" t="s">
        <v>917</v>
      </c>
      <c r="V69" s="40" t="s">
        <v>974</v>
      </c>
      <c r="W69" s="48"/>
      <c r="X69" s="49"/>
    </row>
    <row r="70" spans="1:24" s="231" customFormat="1" ht="90" x14ac:dyDescent="0.25">
      <c r="A70" s="221" t="s">
        <v>188</v>
      </c>
      <c r="B70" s="222" t="s">
        <v>831</v>
      </c>
      <c r="C70" s="223" t="s">
        <v>833</v>
      </c>
      <c r="D70" s="224" t="s">
        <v>35</v>
      </c>
      <c r="E70" s="225" t="s">
        <v>68</v>
      </c>
      <c r="F70" s="226" t="s">
        <v>37</v>
      </c>
      <c r="G70" s="227" t="s">
        <v>25</v>
      </c>
      <c r="H70" s="227" t="s">
        <v>27</v>
      </c>
      <c r="I70" s="227" t="s">
        <v>25</v>
      </c>
      <c r="J70" s="227" t="s">
        <v>26</v>
      </c>
      <c r="K70" s="227" t="s">
        <v>27</v>
      </c>
      <c r="L70" s="228"/>
      <c r="M70" s="179"/>
      <c r="N70" s="41" t="s">
        <v>900</v>
      </c>
      <c r="O70" s="179"/>
      <c r="P70" s="40" t="s">
        <v>191</v>
      </c>
      <c r="Q70" s="43" t="s">
        <v>30</v>
      </c>
      <c r="R70" s="179"/>
      <c r="S70" s="39" t="s">
        <v>31</v>
      </c>
      <c r="T70" s="39" t="s">
        <v>32</v>
      </c>
      <c r="U70" s="39" t="s">
        <v>917</v>
      </c>
      <c r="V70" s="233" t="s">
        <v>49</v>
      </c>
      <c r="W70" s="229"/>
      <c r="X70" s="230"/>
    </row>
    <row r="71" spans="1:24" s="32" customFormat="1" ht="90" x14ac:dyDescent="0.25">
      <c r="A71" s="33" t="s">
        <v>189</v>
      </c>
      <c r="B71" s="34" t="s">
        <v>166</v>
      </c>
      <c r="C71" s="35" t="s">
        <v>167</v>
      </c>
      <c r="D71" s="36" t="s">
        <v>35</v>
      </c>
      <c r="E71" s="37" t="s">
        <v>168</v>
      </c>
      <c r="F71" s="38" t="s">
        <v>26</v>
      </c>
      <c r="G71" s="39" t="s">
        <v>25</v>
      </c>
      <c r="H71" s="39" t="s">
        <v>27</v>
      </c>
      <c r="I71" s="39" t="s">
        <v>37</v>
      </c>
      <c r="J71" s="39" t="s">
        <v>25</v>
      </c>
      <c r="K71" s="39" t="s">
        <v>25</v>
      </c>
      <c r="L71" s="40" t="s">
        <v>466</v>
      </c>
      <c r="M71" s="36" t="s">
        <v>47</v>
      </c>
      <c r="N71" s="41" t="s">
        <v>909</v>
      </c>
      <c r="O71" s="179"/>
      <c r="P71" s="40" t="s">
        <v>191</v>
      </c>
      <c r="Q71" s="57" t="s">
        <v>191</v>
      </c>
      <c r="R71" s="45" t="s">
        <v>47</v>
      </c>
      <c r="S71" s="39" t="s">
        <v>31</v>
      </c>
      <c r="T71" s="39" t="s">
        <v>32</v>
      </c>
      <c r="U71" s="39" t="s">
        <v>917</v>
      </c>
      <c r="V71" s="40" t="s">
        <v>425</v>
      </c>
      <c r="W71" s="48"/>
      <c r="X71" s="49">
        <v>1</v>
      </c>
    </row>
    <row r="72" spans="1:24" s="32" customFormat="1" ht="116.45" customHeight="1" x14ac:dyDescent="0.25">
      <c r="A72" s="33" t="s">
        <v>189</v>
      </c>
      <c r="B72" s="34" t="s">
        <v>170</v>
      </c>
      <c r="C72" s="35" t="s">
        <v>171</v>
      </c>
      <c r="D72" s="36" t="s">
        <v>23</v>
      </c>
      <c r="E72" s="37" t="s">
        <v>161</v>
      </c>
      <c r="F72" s="38" t="s">
        <v>26</v>
      </c>
      <c r="G72" s="39" t="s">
        <v>37</v>
      </c>
      <c r="H72" s="39" t="s">
        <v>27</v>
      </c>
      <c r="I72" s="39" t="s">
        <v>37</v>
      </c>
      <c r="J72" s="39" t="s">
        <v>25</v>
      </c>
      <c r="K72" s="39" t="s">
        <v>25</v>
      </c>
      <c r="L72" s="40" t="s">
        <v>277</v>
      </c>
      <c r="M72" s="36" t="s">
        <v>47</v>
      </c>
      <c r="N72" s="41" t="s">
        <v>910</v>
      </c>
      <c r="O72" s="179"/>
      <c r="P72" s="40" t="s">
        <v>191</v>
      </c>
      <c r="Q72" s="58" t="s">
        <v>834</v>
      </c>
      <c r="R72" s="45" t="s">
        <v>47</v>
      </c>
      <c r="S72" s="39" t="s">
        <v>31</v>
      </c>
      <c r="T72" s="39" t="s">
        <v>32</v>
      </c>
      <c r="U72" s="39" t="s">
        <v>917</v>
      </c>
      <c r="V72" s="40" t="s">
        <v>975</v>
      </c>
      <c r="W72" s="48"/>
      <c r="X72" s="49">
        <v>1</v>
      </c>
    </row>
    <row r="73" spans="1:24" s="32" customFormat="1" ht="105" customHeight="1" x14ac:dyDescent="0.25">
      <c r="A73" s="33" t="s">
        <v>190</v>
      </c>
      <c r="B73" s="34" t="s">
        <v>286</v>
      </c>
      <c r="C73" s="35" t="s">
        <v>350</v>
      </c>
      <c r="D73" s="36" t="s">
        <v>35</v>
      </c>
      <c r="E73" s="37" t="s">
        <v>739</v>
      </c>
      <c r="F73" s="38" t="s">
        <v>26</v>
      </c>
      <c r="G73" s="39" t="s">
        <v>26</v>
      </c>
      <c r="H73" s="39" t="s">
        <v>27</v>
      </c>
      <c r="I73" s="39" t="s">
        <v>55</v>
      </c>
      <c r="J73" s="39" t="s">
        <v>25</v>
      </c>
      <c r="K73" s="39" t="s">
        <v>25</v>
      </c>
      <c r="L73" s="40" t="s">
        <v>465</v>
      </c>
      <c r="M73" s="179"/>
      <c r="N73" s="41" t="s">
        <v>191</v>
      </c>
      <c r="O73" s="179"/>
      <c r="P73" s="40" t="s">
        <v>191</v>
      </c>
      <c r="Q73" s="58" t="s">
        <v>835</v>
      </c>
      <c r="R73" s="179"/>
      <c r="S73" s="39" t="s">
        <v>31</v>
      </c>
      <c r="T73" s="39" t="s">
        <v>32</v>
      </c>
      <c r="U73" s="39" t="s">
        <v>917</v>
      </c>
      <c r="V73" s="40" t="s">
        <v>956</v>
      </c>
      <c r="W73" s="48"/>
      <c r="X73" s="49"/>
    </row>
    <row r="74" spans="1:24" s="32" customFormat="1" ht="114" customHeight="1" x14ac:dyDescent="0.25">
      <c r="A74" s="33" t="s">
        <v>189</v>
      </c>
      <c r="B74" s="34" t="s">
        <v>172</v>
      </c>
      <c r="C74" s="35" t="s">
        <v>173</v>
      </c>
      <c r="D74" s="36" t="s">
        <v>35</v>
      </c>
      <c r="E74" s="37" t="s">
        <v>68</v>
      </c>
      <c r="F74" s="38" t="s">
        <v>26</v>
      </c>
      <c r="G74" s="39" t="s">
        <v>26</v>
      </c>
      <c r="H74" s="39" t="s">
        <v>27</v>
      </c>
      <c r="I74" s="39" t="s">
        <v>26</v>
      </c>
      <c r="J74" s="39" t="s">
        <v>25</v>
      </c>
      <c r="K74" s="39" t="s">
        <v>25</v>
      </c>
      <c r="L74" s="40" t="s">
        <v>741</v>
      </c>
      <c r="M74" s="36" t="s">
        <v>39</v>
      </c>
      <c r="N74" s="41" t="s">
        <v>911</v>
      </c>
      <c r="O74" s="179"/>
      <c r="P74" s="40" t="s">
        <v>191</v>
      </c>
      <c r="Q74" s="58" t="s">
        <v>1004</v>
      </c>
      <c r="R74" s="36" t="s">
        <v>39</v>
      </c>
      <c r="S74" s="39" t="s">
        <v>31</v>
      </c>
      <c r="T74" s="39" t="s">
        <v>32</v>
      </c>
      <c r="U74" s="39" t="s">
        <v>917</v>
      </c>
      <c r="V74" s="40" t="s">
        <v>976</v>
      </c>
      <c r="W74" s="48"/>
      <c r="X74" s="49">
        <v>1</v>
      </c>
    </row>
    <row r="75" spans="1:24" s="32" customFormat="1" ht="90" x14ac:dyDescent="0.25">
      <c r="A75" s="33" t="s">
        <v>190</v>
      </c>
      <c r="B75" s="34" t="s">
        <v>287</v>
      </c>
      <c r="C75" s="35" t="s">
        <v>352</v>
      </c>
      <c r="D75" s="36" t="s">
        <v>23</v>
      </c>
      <c r="E75" s="37" t="s">
        <v>467</v>
      </c>
      <c r="F75" s="38" t="s">
        <v>26</v>
      </c>
      <c r="G75" s="39" t="s">
        <v>26</v>
      </c>
      <c r="H75" s="39" t="s">
        <v>27</v>
      </c>
      <c r="I75" s="39" t="s">
        <v>55</v>
      </c>
      <c r="J75" s="39" t="s">
        <v>25</v>
      </c>
      <c r="K75" s="39" t="s">
        <v>25</v>
      </c>
      <c r="L75" s="40" t="s">
        <v>468</v>
      </c>
      <c r="M75" s="36" t="s">
        <v>39</v>
      </c>
      <c r="N75" s="178" t="s">
        <v>912</v>
      </c>
      <c r="O75" s="179"/>
      <c r="P75" s="40" t="s">
        <v>95</v>
      </c>
      <c r="Q75" s="58" t="s">
        <v>30</v>
      </c>
      <c r="R75" s="36" t="s">
        <v>39</v>
      </c>
      <c r="S75" s="39" t="s">
        <v>31</v>
      </c>
      <c r="T75" s="39" t="s">
        <v>32</v>
      </c>
      <c r="U75" s="39" t="s">
        <v>917</v>
      </c>
      <c r="V75" s="40" t="s">
        <v>977</v>
      </c>
      <c r="W75" s="48"/>
      <c r="X75" s="49"/>
    </row>
    <row r="76" spans="1:24" s="32" customFormat="1" ht="105" x14ac:dyDescent="0.25">
      <c r="A76" s="33" t="s">
        <v>190</v>
      </c>
      <c r="B76" s="34" t="s">
        <v>175</v>
      </c>
      <c r="C76" s="35" t="s">
        <v>176</v>
      </c>
      <c r="D76" s="36" t="s">
        <v>35</v>
      </c>
      <c r="E76" s="37" t="s">
        <v>68</v>
      </c>
      <c r="F76" s="38" t="s">
        <v>26</v>
      </c>
      <c r="G76" s="39" t="s">
        <v>26</v>
      </c>
      <c r="H76" s="39" t="s">
        <v>27</v>
      </c>
      <c r="I76" s="39" t="s">
        <v>26</v>
      </c>
      <c r="J76" s="39" t="s">
        <v>25</v>
      </c>
      <c r="K76" s="39" t="s">
        <v>25</v>
      </c>
      <c r="L76" s="40" t="s">
        <v>741</v>
      </c>
      <c r="M76" s="36" t="s">
        <v>39</v>
      </c>
      <c r="N76" s="178" t="s">
        <v>913</v>
      </c>
      <c r="O76" s="179"/>
      <c r="P76" s="40" t="s">
        <v>191</v>
      </c>
      <c r="Q76" s="58" t="s">
        <v>836</v>
      </c>
      <c r="R76" s="36" t="s">
        <v>39</v>
      </c>
      <c r="S76" s="39" t="s">
        <v>31</v>
      </c>
      <c r="T76" s="39" t="s">
        <v>40</v>
      </c>
      <c r="U76" s="39" t="s">
        <v>917</v>
      </c>
      <c r="V76" s="40" t="s">
        <v>978</v>
      </c>
      <c r="W76" s="48"/>
      <c r="X76" s="49">
        <v>1</v>
      </c>
    </row>
    <row r="77" spans="1:24" s="32" customFormat="1" ht="210" x14ac:dyDescent="0.25">
      <c r="A77" s="33" t="s">
        <v>190</v>
      </c>
      <c r="B77" s="34" t="s">
        <v>177</v>
      </c>
      <c r="C77" s="35" t="s">
        <v>178</v>
      </c>
      <c r="D77" s="36" t="s">
        <v>23</v>
      </c>
      <c r="E77" s="37" t="s">
        <v>278</v>
      </c>
      <c r="F77" s="38" t="s">
        <v>26</v>
      </c>
      <c r="G77" s="39" t="s">
        <v>26</v>
      </c>
      <c r="H77" s="39" t="s">
        <v>27</v>
      </c>
      <c r="I77" s="39" t="s">
        <v>26</v>
      </c>
      <c r="J77" s="39" t="s">
        <v>25</v>
      </c>
      <c r="K77" s="39" t="s">
        <v>25</v>
      </c>
      <c r="L77" s="40" t="s">
        <v>741</v>
      </c>
      <c r="M77" s="45" t="s">
        <v>39</v>
      </c>
      <c r="N77" s="178" t="s">
        <v>914</v>
      </c>
      <c r="O77" s="45" t="s">
        <v>39</v>
      </c>
      <c r="P77" s="40" t="s">
        <v>878</v>
      </c>
      <c r="Q77" s="43" t="s">
        <v>30</v>
      </c>
      <c r="R77" s="45" t="s">
        <v>39</v>
      </c>
      <c r="S77" s="39" t="s">
        <v>31</v>
      </c>
      <c r="T77" s="39" t="s">
        <v>40</v>
      </c>
      <c r="U77" s="39" t="s">
        <v>917</v>
      </c>
      <c r="V77" s="180" t="s">
        <v>979</v>
      </c>
      <c r="W77" s="52"/>
      <c r="X77" s="49">
        <v>1</v>
      </c>
    </row>
    <row r="78" spans="1:24" s="32" customFormat="1" ht="165" x14ac:dyDescent="0.25">
      <c r="A78" s="33" t="s">
        <v>190</v>
      </c>
      <c r="B78" s="34" t="s">
        <v>288</v>
      </c>
      <c r="C78" s="35" t="s">
        <v>353</v>
      </c>
      <c r="D78" s="36" t="s">
        <v>23</v>
      </c>
      <c r="E78" s="37" t="s">
        <v>469</v>
      </c>
      <c r="F78" s="38" t="s">
        <v>26</v>
      </c>
      <c r="G78" s="39" t="s">
        <v>26</v>
      </c>
      <c r="H78" s="39" t="s">
        <v>27</v>
      </c>
      <c r="I78" s="39" t="s">
        <v>26</v>
      </c>
      <c r="J78" s="39" t="s">
        <v>25</v>
      </c>
      <c r="K78" s="39" t="s">
        <v>25</v>
      </c>
      <c r="L78" s="40" t="s">
        <v>741</v>
      </c>
      <c r="M78" s="45" t="s">
        <v>47</v>
      </c>
      <c r="N78" s="41" t="s">
        <v>915</v>
      </c>
      <c r="O78" s="179"/>
      <c r="P78" s="40" t="s">
        <v>95</v>
      </c>
      <c r="Q78" s="43" t="s">
        <v>30</v>
      </c>
      <c r="R78" s="45" t="s">
        <v>47</v>
      </c>
      <c r="S78" s="39" t="s">
        <v>31</v>
      </c>
      <c r="T78" s="39" t="s">
        <v>926</v>
      </c>
      <c r="U78" s="39" t="s">
        <v>917</v>
      </c>
      <c r="V78" s="40" t="s">
        <v>1005</v>
      </c>
      <c r="W78" s="52"/>
      <c r="X78" s="49"/>
    </row>
    <row r="79" spans="1:24" s="7" customFormat="1" x14ac:dyDescent="0.3">
      <c r="A79" s="17"/>
      <c r="B79" s="6"/>
      <c r="C79" s="8"/>
      <c r="N79" s="55"/>
      <c r="S79" s="55"/>
      <c r="T79" s="55"/>
      <c r="U79" s="55"/>
      <c r="V79" s="55"/>
      <c r="W79" s="50"/>
      <c r="X79" s="51"/>
    </row>
    <row r="80" spans="1:24" s="7" customFormat="1" x14ac:dyDescent="0.3">
      <c r="A80" s="17"/>
      <c r="B80" s="6"/>
      <c r="C80" s="8"/>
      <c r="N80" s="55"/>
      <c r="S80" s="55"/>
      <c r="T80" s="55"/>
      <c r="U80" s="55"/>
      <c r="V80" s="55"/>
      <c r="W80" s="50"/>
      <c r="X80" s="51"/>
    </row>
    <row r="81" spans="1:24" s="7" customFormat="1" x14ac:dyDescent="0.3">
      <c r="A81" s="17"/>
      <c r="B81" s="6"/>
      <c r="C81" s="8"/>
      <c r="N81" s="55"/>
      <c r="S81" s="55"/>
      <c r="T81" s="55"/>
      <c r="U81" s="55"/>
      <c r="V81" s="55"/>
      <c r="W81" s="50"/>
      <c r="X81" s="51"/>
    </row>
    <row r="82" spans="1:24" s="7" customFormat="1" x14ac:dyDescent="0.3">
      <c r="A82" s="17"/>
      <c r="B82" s="6"/>
      <c r="C82" s="8"/>
      <c r="N82" s="55"/>
      <c r="S82" s="55"/>
      <c r="T82" s="55"/>
      <c r="U82" s="55"/>
      <c r="V82" s="55"/>
      <c r="W82" s="50"/>
      <c r="X82" s="51"/>
    </row>
    <row r="83" spans="1:24" s="7" customFormat="1" x14ac:dyDescent="0.3">
      <c r="A83" s="17"/>
      <c r="B83" s="6"/>
      <c r="C83" s="8"/>
      <c r="N83" s="55"/>
      <c r="S83" s="55"/>
      <c r="T83" s="55"/>
      <c r="U83" s="55"/>
      <c r="V83" s="55"/>
      <c r="W83" s="50"/>
      <c r="X83" s="51"/>
    </row>
    <row r="84" spans="1:24" s="7" customFormat="1" x14ac:dyDescent="0.3">
      <c r="A84" s="17"/>
      <c r="B84" s="6"/>
      <c r="C84" s="8"/>
      <c r="N84" s="55"/>
      <c r="S84" s="55"/>
      <c r="T84" s="55"/>
      <c r="U84" s="55"/>
      <c r="V84" s="55"/>
      <c r="W84" s="50"/>
      <c r="X84" s="51"/>
    </row>
    <row r="85" spans="1:24" s="7" customFormat="1" x14ac:dyDescent="0.3">
      <c r="A85" s="17"/>
      <c r="B85" s="6"/>
      <c r="C85" s="8"/>
      <c r="N85" s="55"/>
      <c r="S85" s="55"/>
      <c r="T85" s="55"/>
      <c r="U85" s="55"/>
      <c r="V85" s="55"/>
      <c r="W85" s="50"/>
      <c r="X85" s="51"/>
    </row>
    <row r="86" spans="1:24" s="7" customFormat="1" x14ac:dyDescent="0.3">
      <c r="A86" s="17"/>
      <c r="B86" s="6"/>
      <c r="C86" s="8"/>
      <c r="N86" s="55"/>
      <c r="S86" s="55"/>
      <c r="T86" s="55"/>
      <c r="U86" s="55"/>
      <c r="V86" s="55"/>
      <c r="W86" s="50"/>
      <c r="X86" s="51"/>
    </row>
    <row r="87" spans="1:24" s="7" customFormat="1" x14ac:dyDescent="0.3">
      <c r="A87" s="17"/>
      <c r="B87" s="6"/>
      <c r="C87" s="8"/>
      <c r="N87" s="55"/>
      <c r="S87" s="55"/>
      <c r="T87" s="55"/>
      <c r="U87" s="55"/>
      <c r="V87" s="55"/>
      <c r="W87" s="50"/>
      <c r="X87" s="51"/>
    </row>
    <row r="88" spans="1:24" s="7" customFormat="1" x14ac:dyDescent="0.3">
      <c r="A88" s="17"/>
      <c r="B88" s="6"/>
      <c r="C88" s="8"/>
      <c r="N88" s="55"/>
      <c r="S88" s="55"/>
      <c r="T88" s="55"/>
      <c r="U88" s="55"/>
      <c r="V88" s="55"/>
      <c r="W88" s="50"/>
      <c r="X88" s="51"/>
    </row>
    <row r="89" spans="1:24" s="7" customFormat="1" x14ac:dyDescent="0.3">
      <c r="A89" s="17"/>
      <c r="B89" s="6"/>
      <c r="C89" s="8"/>
      <c r="N89" s="55"/>
      <c r="S89" s="55"/>
      <c r="T89" s="55"/>
      <c r="U89" s="55"/>
      <c r="V89" s="55"/>
      <c r="W89" s="50"/>
      <c r="X89" s="51"/>
    </row>
    <row r="90" spans="1:24" s="7" customFormat="1" x14ac:dyDescent="0.3">
      <c r="A90" s="17"/>
      <c r="B90" s="6"/>
      <c r="C90" s="8"/>
      <c r="N90" s="55"/>
      <c r="S90" s="55"/>
      <c r="T90" s="55"/>
      <c r="U90" s="55"/>
      <c r="V90" s="55"/>
      <c r="W90" s="50"/>
      <c r="X90" s="51"/>
    </row>
    <row r="91" spans="1:24" s="7" customFormat="1" x14ac:dyDescent="0.3">
      <c r="A91" s="17"/>
      <c r="B91" s="6"/>
      <c r="C91" s="8"/>
      <c r="N91" s="55"/>
      <c r="S91" s="55"/>
      <c r="T91" s="55"/>
      <c r="U91" s="55"/>
      <c r="V91" s="55"/>
      <c r="W91" s="50"/>
      <c r="X91" s="51"/>
    </row>
    <row r="92" spans="1:24" s="7" customFormat="1" x14ac:dyDescent="0.3">
      <c r="A92" s="17"/>
      <c r="B92" s="6"/>
      <c r="C92" s="8"/>
      <c r="N92" s="55"/>
      <c r="S92" s="55"/>
      <c r="T92" s="55"/>
      <c r="U92" s="55"/>
      <c r="V92" s="55"/>
      <c r="W92" s="50"/>
      <c r="X92" s="51"/>
    </row>
    <row r="93" spans="1:24" s="7" customFormat="1" x14ac:dyDescent="0.3">
      <c r="A93" s="17"/>
      <c r="B93" s="6"/>
      <c r="C93" s="8"/>
      <c r="N93" s="55"/>
      <c r="S93" s="55"/>
      <c r="T93" s="55"/>
      <c r="U93" s="55"/>
      <c r="V93" s="55"/>
      <c r="W93" s="50"/>
      <c r="X93" s="51"/>
    </row>
    <row r="94" spans="1:24" s="7" customFormat="1" x14ac:dyDescent="0.3">
      <c r="A94" s="17"/>
      <c r="B94" s="6"/>
      <c r="C94" s="8"/>
      <c r="N94" s="55"/>
      <c r="S94" s="55"/>
      <c r="T94" s="55"/>
      <c r="U94" s="55"/>
      <c r="V94" s="55"/>
      <c r="W94" s="50"/>
      <c r="X94" s="51"/>
    </row>
    <row r="95" spans="1:24" s="7" customFormat="1" x14ac:dyDescent="0.3">
      <c r="A95" s="17"/>
      <c r="B95" s="6"/>
      <c r="C95" s="8"/>
      <c r="N95" s="55"/>
      <c r="S95" s="55"/>
      <c r="T95" s="55"/>
      <c r="U95" s="55"/>
      <c r="V95" s="55"/>
      <c r="W95" s="50"/>
      <c r="X95" s="51"/>
    </row>
    <row r="96" spans="1:24" s="7" customFormat="1" x14ac:dyDescent="0.3">
      <c r="A96" s="17"/>
      <c r="B96" s="6"/>
      <c r="C96" s="8"/>
      <c r="N96" s="55"/>
      <c r="S96" s="55"/>
      <c r="T96" s="55"/>
      <c r="U96" s="55"/>
      <c r="V96" s="55"/>
      <c r="W96" s="50"/>
      <c r="X96" s="51"/>
    </row>
    <row r="97" spans="1:24" s="7" customFormat="1" x14ac:dyDescent="0.3">
      <c r="A97" s="17"/>
      <c r="B97" s="6"/>
      <c r="C97" s="8"/>
      <c r="N97" s="55"/>
      <c r="S97" s="55"/>
      <c r="T97" s="55"/>
      <c r="U97" s="55"/>
      <c r="V97" s="55"/>
      <c r="W97" s="50"/>
      <c r="X97" s="51"/>
    </row>
    <row r="98" spans="1:24" s="7" customFormat="1" x14ac:dyDescent="0.3">
      <c r="A98" s="17"/>
      <c r="B98" s="6"/>
      <c r="C98" s="8"/>
      <c r="N98" s="55"/>
      <c r="S98" s="55"/>
      <c r="T98" s="55"/>
      <c r="U98" s="55"/>
      <c r="V98" s="55"/>
      <c r="W98" s="50"/>
      <c r="X98" s="51"/>
    </row>
    <row r="99" spans="1:24" s="7" customFormat="1" x14ac:dyDescent="0.3">
      <c r="A99" s="17"/>
      <c r="B99" s="6"/>
      <c r="C99" s="8"/>
      <c r="N99" s="55"/>
      <c r="S99" s="55"/>
      <c r="T99" s="55"/>
      <c r="U99" s="55"/>
      <c r="V99" s="55"/>
      <c r="W99" s="50"/>
      <c r="X99" s="51"/>
    </row>
    <row r="100" spans="1:24" s="7" customFormat="1" x14ac:dyDescent="0.3">
      <c r="A100" s="17"/>
      <c r="B100" s="6"/>
      <c r="C100" s="8"/>
      <c r="N100" s="55"/>
      <c r="S100" s="55"/>
      <c r="T100" s="55"/>
      <c r="U100" s="55"/>
      <c r="V100" s="55"/>
      <c r="W100" s="50"/>
      <c r="X100" s="51"/>
    </row>
    <row r="101" spans="1:24" s="7" customFormat="1" x14ac:dyDescent="0.3">
      <c r="A101" s="17"/>
      <c r="B101" s="6"/>
      <c r="C101" s="8"/>
      <c r="N101" s="55"/>
      <c r="S101" s="55"/>
      <c r="T101" s="55"/>
      <c r="U101" s="55"/>
      <c r="V101" s="55"/>
      <c r="W101" s="50"/>
      <c r="X101" s="51"/>
    </row>
    <row r="102" spans="1:24" s="7" customFormat="1" x14ac:dyDescent="0.3">
      <c r="A102" s="17"/>
      <c r="B102" s="6"/>
      <c r="C102" s="8"/>
      <c r="N102" s="55"/>
      <c r="S102" s="55"/>
      <c r="T102" s="55"/>
      <c r="U102" s="55"/>
      <c r="V102" s="55"/>
      <c r="W102" s="50"/>
      <c r="X102" s="51"/>
    </row>
    <row r="103" spans="1:24" s="7" customFormat="1" x14ac:dyDescent="0.3">
      <c r="A103" s="17"/>
      <c r="B103" s="6"/>
      <c r="C103" s="8"/>
      <c r="N103" s="55"/>
      <c r="S103" s="55"/>
      <c r="T103" s="55"/>
      <c r="U103" s="55"/>
      <c r="V103" s="55"/>
      <c r="W103" s="50"/>
      <c r="X103" s="51"/>
    </row>
    <row r="104" spans="1:24" s="7" customFormat="1" x14ac:dyDescent="0.3">
      <c r="A104" s="17"/>
      <c r="B104" s="6"/>
      <c r="C104" s="8"/>
      <c r="N104" s="55"/>
      <c r="S104" s="55"/>
      <c r="T104" s="55"/>
      <c r="U104" s="55"/>
      <c r="V104" s="55"/>
      <c r="W104" s="50"/>
      <c r="X104" s="51"/>
    </row>
    <row r="105" spans="1:24" s="7" customFormat="1" x14ac:dyDescent="0.3">
      <c r="A105" s="17"/>
      <c r="B105" s="6"/>
      <c r="C105" s="8"/>
      <c r="N105" s="55"/>
      <c r="S105" s="55"/>
      <c r="T105" s="55"/>
      <c r="U105" s="55"/>
      <c r="V105" s="55"/>
      <c r="W105" s="50"/>
      <c r="X105" s="51"/>
    </row>
    <row r="106" spans="1:24" s="7" customFormat="1" x14ac:dyDescent="0.3">
      <c r="A106" s="17"/>
      <c r="B106" s="6"/>
      <c r="C106" s="8"/>
      <c r="N106" s="55"/>
      <c r="S106" s="55"/>
      <c r="T106" s="55"/>
      <c r="U106" s="55"/>
      <c r="V106" s="55"/>
      <c r="W106" s="50"/>
      <c r="X106" s="51"/>
    </row>
    <row r="107" spans="1:24" s="7" customFormat="1" x14ac:dyDescent="0.3">
      <c r="A107" s="17"/>
      <c r="B107" s="6"/>
      <c r="C107" s="8"/>
      <c r="N107" s="55"/>
      <c r="S107" s="55"/>
      <c r="T107" s="55"/>
      <c r="U107" s="55"/>
      <c r="V107" s="55"/>
      <c r="W107" s="50"/>
      <c r="X107" s="51"/>
    </row>
    <row r="108" spans="1:24" s="7" customFormat="1" x14ac:dyDescent="0.3">
      <c r="A108" s="17"/>
      <c r="B108" s="6"/>
      <c r="C108" s="8"/>
      <c r="N108" s="55"/>
      <c r="S108" s="55"/>
      <c r="T108" s="55"/>
      <c r="U108" s="55"/>
      <c r="V108" s="55"/>
      <c r="W108" s="50"/>
      <c r="X108" s="51"/>
    </row>
    <row r="109" spans="1:24" s="7" customFormat="1" x14ac:dyDescent="0.3">
      <c r="A109" s="17"/>
      <c r="B109" s="6"/>
      <c r="C109" s="8"/>
      <c r="N109" s="55"/>
      <c r="S109" s="55"/>
      <c r="T109" s="55"/>
      <c r="U109" s="55"/>
      <c r="V109" s="55"/>
      <c r="W109" s="50"/>
      <c r="X109" s="51"/>
    </row>
    <row r="110" spans="1:24" s="7" customFormat="1" x14ac:dyDescent="0.3">
      <c r="A110" s="17"/>
      <c r="B110" s="6"/>
      <c r="C110" s="8"/>
      <c r="N110" s="55"/>
      <c r="S110" s="55"/>
      <c r="T110" s="55"/>
      <c r="U110" s="55"/>
      <c r="V110" s="55"/>
      <c r="W110" s="50"/>
      <c r="X110" s="51"/>
    </row>
    <row r="111" spans="1:24" s="7" customFormat="1" x14ac:dyDescent="0.3">
      <c r="A111" s="17"/>
      <c r="B111" s="6"/>
      <c r="C111" s="8"/>
      <c r="N111" s="55"/>
      <c r="S111" s="55"/>
      <c r="T111" s="55"/>
      <c r="U111" s="55"/>
      <c r="V111" s="55"/>
      <c r="W111" s="50"/>
      <c r="X111" s="51"/>
    </row>
    <row r="112" spans="1:24" s="7" customFormat="1" x14ac:dyDescent="0.3">
      <c r="A112" s="17"/>
      <c r="B112" s="6"/>
      <c r="C112" s="8"/>
      <c r="N112" s="55"/>
      <c r="S112" s="55"/>
      <c r="T112" s="55"/>
      <c r="U112" s="55"/>
      <c r="V112" s="55"/>
      <c r="W112" s="50"/>
      <c r="X112" s="51"/>
    </row>
    <row r="113" spans="1:24" s="7" customFormat="1" x14ac:dyDescent="0.3">
      <c r="A113" s="17"/>
      <c r="B113" s="6"/>
      <c r="C113" s="8"/>
      <c r="N113" s="55"/>
      <c r="S113" s="55"/>
      <c r="T113" s="55"/>
      <c r="U113" s="55"/>
      <c r="V113" s="55"/>
      <c r="W113" s="50"/>
      <c r="X113" s="51"/>
    </row>
    <row r="114" spans="1:24" s="7" customFormat="1" x14ac:dyDescent="0.3">
      <c r="A114" s="17"/>
      <c r="B114" s="6"/>
      <c r="C114" s="8"/>
      <c r="N114" s="55"/>
      <c r="S114" s="55"/>
      <c r="T114" s="55"/>
      <c r="U114" s="55"/>
      <c r="V114" s="55"/>
      <c r="W114" s="50"/>
      <c r="X114" s="51"/>
    </row>
    <row r="115" spans="1:24" s="7" customFormat="1" x14ac:dyDescent="0.3">
      <c r="A115" s="17"/>
      <c r="B115" s="6"/>
      <c r="C115" s="8"/>
      <c r="N115" s="55"/>
      <c r="S115" s="55"/>
      <c r="T115" s="55"/>
      <c r="U115" s="55"/>
      <c r="V115" s="55"/>
      <c r="W115" s="50"/>
      <c r="X115" s="51"/>
    </row>
    <row r="116" spans="1:24" s="7" customFormat="1" x14ac:dyDescent="0.3">
      <c r="A116" s="17"/>
      <c r="B116" s="6"/>
      <c r="C116" s="8"/>
      <c r="N116" s="55"/>
      <c r="S116" s="55"/>
      <c r="T116" s="55"/>
      <c r="U116" s="55"/>
      <c r="V116" s="55"/>
      <c r="W116" s="50"/>
      <c r="X116" s="51"/>
    </row>
    <row r="117" spans="1:24" s="7" customFormat="1" x14ac:dyDescent="0.3">
      <c r="A117" s="17"/>
      <c r="B117" s="6"/>
      <c r="C117" s="8"/>
      <c r="N117" s="55"/>
      <c r="S117" s="55"/>
      <c r="T117" s="55"/>
      <c r="U117" s="55"/>
      <c r="V117" s="55"/>
      <c r="W117" s="50"/>
      <c r="X117" s="51"/>
    </row>
    <row r="118" spans="1:24" s="7" customFormat="1" x14ac:dyDescent="0.3">
      <c r="A118" s="17"/>
      <c r="B118" s="6"/>
      <c r="C118" s="8"/>
      <c r="N118" s="55"/>
      <c r="S118" s="55"/>
      <c r="T118" s="55"/>
      <c r="U118" s="55"/>
      <c r="V118" s="55"/>
      <c r="W118" s="50"/>
      <c r="X118" s="51"/>
    </row>
    <row r="119" spans="1:24" s="7" customFormat="1" x14ac:dyDescent="0.3">
      <c r="A119" s="17"/>
      <c r="B119" s="6"/>
      <c r="C119" s="8"/>
      <c r="N119" s="55"/>
      <c r="S119" s="55"/>
      <c r="T119" s="55"/>
      <c r="U119" s="55"/>
      <c r="V119" s="55"/>
      <c r="W119" s="50"/>
      <c r="X119" s="51"/>
    </row>
    <row r="120" spans="1:24" s="7" customFormat="1" x14ac:dyDescent="0.3">
      <c r="A120" s="17"/>
      <c r="B120" s="6"/>
      <c r="C120" s="8"/>
      <c r="N120" s="55"/>
      <c r="S120" s="55"/>
      <c r="T120" s="55"/>
      <c r="U120" s="55"/>
      <c r="V120" s="55"/>
      <c r="W120" s="50"/>
      <c r="X120" s="51"/>
    </row>
    <row r="121" spans="1:24" s="7" customFormat="1" x14ac:dyDescent="0.3">
      <c r="A121" s="17"/>
      <c r="B121" s="6"/>
      <c r="C121" s="8"/>
      <c r="N121" s="55"/>
      <c r="S121" s="55"/>
      <c r="T121" s="55"/>
      <c r="U121" s="55"/>
      <c r="V121" s="55"/>
      <c r="W121" s="50"/>
      <c r="X121" s="51"/>
    </row>
    <row r="122" spans="1:24" s="7" customFormat="1" x14ac:dyDescent="0.3">
      <c r="A122" s="17"/>
      <c r="B122" s="6"/>
      <c r="C122" s="8"/>
      <c r="N122" s="55"/>
      <c r="S122" s="55"/>
      <c r="T122" s="55"/>
      <c r="U122" s="55"/>
      <c r="V122" s="55"/>
      <c r="W122" s="50"/>
      <c r="X122" s="51"/>
    </row>
    <row r="123" spans="1:24" s="7" customFormat="1" x14ac:dyDescent="0.3">
      <c r="A123" s="17"/>
      <c r="B123" s="6"/>
      <c r="C123" s="8"/>
      <c r="N123" s="55"/>
      <c r="S123" s="55"/>
      <c r="T123" s="55"/>
      <c r="U123" s="55"/>
      <c r="V123" s="55"/>
      <c r="W123" s="50"/>
      <c r="X123" s="51"/>
    </row>
    <row r="124" spans="1:24" s="7" customFormat="1" x14ac:dyDescent="0.3">
      <c r="A124" s="17"/>
      <c r="B124" s="6"/>
      <c r="C124" s="8"/>
      <c r="N124" s="55"/>
      <c r="S124" s="55"/>
      <c r="T124" s="55"/>
      <c r="U124" s="55"/>
      <c r="V124" s="55"/>
      <c r="W124" s="50"/>
      <c r="X124" s="51"/>
    </row>
    <row r="125" spans="1:24" s="7" customFormat="1" x14ac:dyDescent="0.3">
      <c r="A125" s="17"/>
      <c r="B125" s="6"/>
      <c r="C125" s="8"/>
      <c r="N125" s="55"/>
      <c r="S125" s="55"/>
      <c r="T125" s="55"/>
      <c r="U125" s="55"/>
      <c r="V125" s="55"/>
      <c r="W125" s="50"/>
      <c r="X125" s="51"/>
    </row>
    <row r="126" spans="1:24" s="7" customFormat="1" x14ac:dyDescent="0.3">
      <c r="A126" s="17"/>
      <c r="B126" s="6"/>
      <c r="C126" s="8"/>
      <c r="N126" s="55"/>
      <c r="S126" s="55"/>
      <c r="T126" s="55"/>
      <c r="U126" s="55"/>
      <c r="V126" s="55"/>
      <c r="W126" s="50"/>
      <c r="X126" s="51"/>
    </row>
    <row r="127" spans="1:24" s="7" customFormat="1" x14ac:dyDescent="0.3">
      <c r="A127" s="17"/>
      <c r="B127" s="6"/>
      <c r="C127" s="8"/>
      <c r="N127" s="55"/>
      <c r="S127" s="55"/>
      <c r="T127" s="55"/>
      <c r="U127" s="55"/>
      <c r="V127" s="55"/>
      <c r="W127" s="50"/>
      <c r="X127" s="51"/>
    </row>
    <row r="128" spans="1:24" s="7" customFormat="1" x14ac:dyDescent="0.3">
      <c r="A128" s="17"/>
      <c r="B128" s="6"/>
      <c r="C128" s="8"/>
      <c r="N128" s="55"/>
      <c r="S128" s="55"/>
      <c r="T128" s="55"/>
      <c r="U128" s="55"/>
      <c r="V128" s="55"/>
      <c r="W128" s="50"/>
      <c r="X128" s="51"/>
    </row>
    <row r="129" spans="1:24" s="7" customFormat="1" x14ac:dyDescent="0.3">
      <c r="A129" s="17"/>
      <c r="B129" s="6"/>
      <c r="C129" s="8"/>
      <c r="N129" s="55"/>
      <c r="S129" s="55"/>
      <c r="T129" s="55"/>
      <c r="U129" s="55"/>
      <c r="V129" s="55"/>
      <c r="W129" s="50"/>
      <c r="X129" s="51"/>
    </row>
    <row r="130" spans="1:24" s="7" customFormat="1" x14ac:dyDescent="0.3">
      <c r="A130" s="17"/>
      <c r="B130" s="6"/>
      <c r="C130" s="8"/>
      <c r="N130" s="55"/>
      <c r="S130" s="55"/>
      <c r="T130" s="55"/>
      <c r="U130" s="55"/>
      <c r="V130" s="55"/>
      <c r="W130" s="50"/>
      <c r="X130" s="51"/>
    </row>
    <row r="131" spans="1:24" s="7" customFormat="1" x14ac:dyDescent="0.3">
      <c r="A131" s="17"/>
      <c r="B131" s="6"/>
      <c r="C131" s="8"/>
      <c r="N131" s="55"/>
      <c r="S131" s="55"/>
      <c r="T131" s="55"/>
      <c r="U131" s="55"/>
      <c r="V131" s="55"/>
      <c r="W131" s="50"/>
      <c r="X131" s="51"/>
    </row>
    <row r="132" spans="1:24" s="7" customFormat="1" x14ac:dyDescent="0.3">
      <c r="A132" s="17"/>
      <c r="B132" s="6"/>
      <c r="C132" s="8"/>
      <c r="N132" s="55"/>
      <c r="S132" s="55"/>
      <c r="T132" s="55"/>
      <c r="U132" s="55"/>
      <c r="V132" s="55"/>
      <c r="W132" s="50"/>
      <c r="X132" s="51"/>
    </row>
    <row r="133" spans="1:24" s="7" customFormat="1" x14ac:dyDescent="0.3">
      <c r="A133" s="17"/>
      <c r="B133" s="6"/>
      <c r="C133" s="8"/>
      <c r="N133" s="55"/>
      <c r="S133" s="55"/>
      <c r="T133" s="55"/>
      <c r="U133" s="55"/>
      <c r="V133" s="55"/>
      <c r="W133" s="50"/>
      <c r="X133" s="51"/>
    </row>
    <row r="134" spans="1:24" s="7" customFormat="1" x14ac:dyDescent="0.3">
      <c r="A134" s="17"/>
      <c r="B134" s="6"/>
      <c r="C134" s="8"/>
      <c r="N134" s="55"/>
      <c r="S134" s="55"/>
      <c r="T134" s="55"/>
      <c r="U134" s="55"/>
      <c r="V134" s="55"/>
      <c r="W134" s="50"/>
      <c r="X134" s="51"/>
    </row>
    <row r="135" spans="1:24" s="7" customFormat="1" x14ac:dyDescent="0.3">
      <c r="A135" s="17"/>
      <c r="B135" s="6"/>
      <c r="C135" s="8"/>
      <c r="N135" s="55"/>
      <c r="S135" s="55"/>
      <c r="T135" s="55"/>
      <c r="U135" s="55"/>
      <c r="V135" s="55"/>
      <c r="W135" s="50"/>
      <c r="X135" s="51"/>
    </row>
    <row r="136" spans="1:24" s="7" customFormat="1" x14ac:dyDescent="0.3">
      <c r="A136" s="17"/>
      <c r="B136" s="6"/>
      <c r="C136" s="8"/>
      <c r="N136" s="55"/>
      <c r="S136" s="55"/>
      <c r="T136" s="55"/>
      <c r="U136" s="55"/>
      <c r="V136" s="55"/>
      <c r="W136" s="50"/>
      <c r="X136" s="51"/>
    </row>
    <row r="137" spans="1:24" s="7" customFormat="1" x14ac:dyDescent="0.3">
      <c r="A137" s="17"/>
      <c r="B137" s="6"/>
      <c r="C137" s="8"/>
      <c r="N137" s="55"/>
      <c r="S137" s="55"/>
      <c r="T137" s="55"/>
      <c r="U137" s="55"/>
      <c r="V137" s="55"/>
      <c r="W137" s="50"/>
      <c r="X137" s="51"/>
    </row>
    <row r="138" spans="1:24" s="7" customFormat="1" x14ac:dyDescent="0.3">
      <c r="A138" s="17"/>
      <c r="B138" s="6"/>
      <c r="C138" s="8"/>
      <c r="N138" s="55"/>
      <c r="S138" s="55"/>
      <c r="T138" s="55"/>
      <c r="U138" s="55"/>
      <c r="V138" s="55"/>
      <c r="W138" s="50"/>
      <c r="X138" s="51"/>
    </row>
    <row r="139" spans="1:24" s="7" customFormat="1" x14ac:dyDescent="0.3">
      <c r="A139" s="17"/>
      <c r="B139" s="6"/>
      <c r="C139" s="8"/>
      <c r="N139" s="55"/>
      <c r="S139" s="55"/>
      <c r="T139" s="55"/>
      <c r="U139" s="55"/>
      <c r="V139" s="55"/>
      <c r="W139" s="50"/>
      <c r="X139" s="51"/>
    </row>
    <row r="140" spans="1:24" s="7" customFormat="1" x14ac:dyDescent="0.3">
      <c r="A140" s="17"/>
      <c r="B140" s="6"/>
      <c r="C140" s="8"/>
      <c r="N140" s="55"/>
      <c r="S140" s="55"/>
      <c r="T140" s="55"/>
      <c r="U140" s="55"/>
      <c r="V140" s="55"/>
      <c r="W140" s="50"/>
      <c r="X140" s="51"/>
    </row>
    <row r="141" spans="1:24" s="7" customFormat="1" x14ac:dyDescent="0.3">
      <c r="A141" s="17"/>
      <c r="B141" s="6"/>
      <c r="C141" s="8"/>
      <c r="N141" s="55"/>
      <c r="S141" s="55"/>
      <c r="T141" s="55"/>
      <c r="U141" s="55"/>
      <c r="V141" s="55"/>
      <c r="W141" s="50"/>
      <c r="X141" s="51"/>
    </row>
    <row r="142" spans="1:24" s="7" customFormat="1" x14ac:dyDescent="0.3">
      <c r="A142" s="17"/>
      <c r="B142" s="6"/>
      <c r="C142" s="8"/>
      <c r="N142" s="55"/>
      <c r="S142" s="55"/>
      <c r="T142" s="55"/>
      <c r="U142" s="55"/>
      <c r="V142" s="55"/>
      <c r="W142" s="50"/>
      <c r="X142" s="51"/>
    </row>
    <row r="143" spans="1:24" s="7" customFormat="1" x14ac:dyDescent="0.3">
      <c r="A143" s="17"/>
      <c r="B143" s="6"/>
      <c r="C143" s="8"/>
      <c r="N143" s="55"/>
      <c r="S143" s="55"/>
      <c r="T143" s="55"/>
      <c r="U143" s="55"/>
      <c r="V143" s="55"/>
      <c r="W143" s="50"/>
      <c r="X143" s="51"/>
    </row>
    <row r="144" spans="1:24" s="7" customFormat="1" x14ac:dyDescent="0.3">
      <c r="A144" s="17"/>
      <c r="B144" s="6"/>
      <c r="C144" s="8"/>
      <c r="N144" s="55"/>
      <c r="S144" s="55"/>
      <c r="T144" s="55"/>
      <c r="U144" s="55"/>
      <c r="V144" s="55"/>
      <c r="W144" s="50"/>
      <c r="X144" s="51"/>
    </row>
    <row r="145" spans="1:24" s="7" customFormat="1" x14ac:dyDescent="0.3">
      <c r="A145" s="17"/>
      <c r="B145" s="6"/>
      <c r="C145" s="8"/>
      <c r="N145" s="55"/>
      <c r="S145" s="55"/>
      <c r="T145" s="55"/>
      <c r="U145" s="55"/>
      <c r="V145" s="55"/>
      <c r="W145" s="50"/>
      <c r="X145" s="51"/>
    </row>
    <row r="146" spans="1:24" s="7" customFormat="1" x14ac:dyDescent="0.3">
      <c r="A146" s="17"/>
      <c r="B146" s="6"/>
      <c r="C146" s="8"/>
      <c r="N146" s="55"/>
      <c r="S146" s="55"/>
      <c r="T146" s="55"/>
      <c r="U146" s="55"/>
      <c r="V146" s="55"/>
      <c r="W146" s="50"/>
      <c r="X146" s="51"/>
    </row>
    <row r="147" spans="1:24" s="7" customFormat="1" x14ac:dyDescent="0.3">
      <c r="A147" s="17"/>
      <c r="B147" s="6"/>
      <c r="C147" s="8"/>
      <c r="N147" s="55"/>
      <c r="S147" s="55"/>
      <c r="T147" s="55"/>
      <c r="U147" s="55"/>
      <c r="V147" s="55"/>
      <c r="W147" s="50"/>
      <c r="X147" s="51"/>
    </row>
    <row r="148" spans="1:24" s="7" customFormat="1" x14ac:dyDescent="0.3">
      <c r="A148" s="17"/>
      <c r="B148" s="6"/>
      <c r="C148" s="8"/>
      <c r="N148" s="55"/>
      <c r="S148" s="55"/>
      <c r="T148" s="55"/>
      <c r="U148" s="55"/>
      <c r="V148" s="55"/>
      <c r="W148" s="50"/>
      <c r="X148" s="51"/>
    </row>
    <row r="149" spans="1:24" s="7" customFormat="1" x14ac:dyDescent="0.3">
      <c r="A149" s="17"/>
      <c r="B149" s="6"/>
      <c r="C149" s="8"/>
      <c r="N149" s="55"/>
      <c r="S149" s="55"/>
      <c r="T149" s="55"/>
      <c r="U149" s="55"/>
      <c r="V149" s="55"/>
      <c r="W149" s="50"/>
      <c r="X149" s="51"/>
    </row>
    <row r="150" spans="1:24" s="7" customFormat="1" x14ac:dyDescent="0.3">
      <c r="A150" s="17"/>
      <c r="B150" s="6"/>
      <c r="C150" s="8"/>
      <c r="N150" s="55"/>
      <c r="S150" s="55"/>
      <c r="T150" s="55"/>
      <c r="U150" s="55"/>
      <c r="V150" s="55"/>
      <c r="W150" s="50"/>
      <c r="X150" s="51"/>
    </row>
    <row r="151" spans="1:24" s="7" customFormat="1" x14ac:dyDescent="0.3">
      <c r="A151" s="17"/>
      <c r="B151" s="6"/>
      <c r="C151" s="8"/>
      <c r="N151" s="55"/>
      <c r="S151" s="55"/>
      <c r="T151" s="55"/>
      <c r="U151" s="55"/>
      <c r="V151" s="55"/>
      <c r="W151" s="50"/>
      <c r="X151" s="51"/>
    </row>
    <row r="152" spans="1:24" s="7" customFormat="1" x14ac:dyDescent="0.3">
      <c r="A152" s="17"/>
      <c r="B152" s="6"/>
      <c r="C152" s="8"/>
      <c r="N152" s="55"/>
      <c r="S152" s="55"/>
      <c r="T152" s="55"/>
      <c r="U152" s="55"/>
      <c r="V152" s="55"/>
      <c r="W152" s="50"/>
      <c r="X152" s="51"/>
    </row>
    <row r="153" spans="1:24" s="7" customFormat="1" x14ac:dyDescent="0.3">
      <c r="A153" s="17"/>
      <c r="B153" s="6"/>
      <c r="C153" s="8"/>
      <c r="N153" s="55"/>
      <c r="S153" s="55"/>
      <c r="T153" s="55"/>
      <c r="U153" s="55"/>
      <c r="V153" s="55"/>
      <c r="W153" s="50"/>
      <c r="X153" s="51"/>
    </row>
    <row r="154" spans="1:24" s="7" customFormat="1" x14ac:dyDescent="0.3">
      <c r="A154" s="17"/>
      <c r="B154" s="6"/>
      <c r="C154" s="8"/>
      <c r="N154" s="55"/>
      <c r="S154" s="55"/>
      <c r="T154" s="55"/>
      <c r="U154" s="55"/>
      <c r="V154" s="55"/>
      <c r="W154" s="50"/>
      <c r="X154" s="51"/>
    </row>
    <row r="155" spans="1:24" s="7" customFormat="1" x14ac:dyDescent="0.3">
      <c r="A155" s="17"/>
      <c r="B155" s="6"/>
      <c r="C155" s="8"/>
      <c r="N155" s="55"/>
      <c r="S155" s="55"/>
      <c r="T155" s="55"/>
      <c r="U155" s="55"/>
      <c r="V155" s="55"/>
      <c r="W155" s="50"/>
      <c r="X155" s="51"/>
    </row>
    <row r="156" spans="1:24" s="7" customFormat="1" x14ac:dyDescent="0.3">
      <c r="A156" s="17"/>
      <c r="B156" s="6"/>
      <c r="C156" s="8"/>
      <c r="N156" s="55"/>
      <c r="S156" s="55"/>
      <c r="T156" s="55"/>
      <c r="U156" s="55"/>
      <c r="V156" s="55"/>
      <c r="W156" s="50"/>
      <c r="X156" s="51"/>
    </row>
    <row r="157" spans="1:24" s="7" customFormat="1" x14ac:dyDescent="0.3">
      <c r="A157" s="17"/>
      <c r="B157" s="6"/>
      <c r="C157" s="8"/>
      <c r="N157" s="55"/>
      <c r="S157" s="55"/>
      <c r="T157" s="55"/>
      <c r="U157" s="55"/>
      <c r="V157" s="55"/>
      <c r="W157" s="50"/>
      <c r="X157" s="51"/>
    </row>
    <row r="158" spans="1:24" s="7" customFormat="1" x14ac:dyDescent="0.3">
      <c r="A158" s="17"/>
      <c r="B158" s="6"/>
      <c r="C158" s="8"/>
      <c r="N158" s="55"/>
      <c r="S158" s="55"/>
      <c r="T158" s="55"/>
      <c r="U158" s="55"/>
      <c r="V158" s="55"/>
      <c r="W158" s="50"/>
      <c r="X158" s="51"/>
    </row>
    <row r="159" spans="1:24" s="7" customFormat="1" x14ac:dyDescent="0.3">
      <c r="A159" s="17"/>
      <c r="B159" s="6"/>
      <c r="C159" s="8"/>
      <c r="N159" s="55"/>
      <c r="S159" s="55"/>
      <c r="T159" s="55"/>
      <c r="U159" s="55"/>
      <c r="V159" s="55"/>
      <c r="W159" s="50"/>
      <c r="X159" s="51"/>
    </row>
    <row r="160" spans="1:24" s="7" customFormat="1" x14ac:dyDescent="0.3">
      <c r="A160" s="17"/>
      <c r="B160" s="6"/>
      <c r="C160" s="8"/>
      <c r="N160" s="55"/>
      <c r="S160" s="55"/>
      <c r="T160" s="55"/>
      <c r="U160" s="55"/>
      <c r="V160" s="55"/>
      <c r="W160" s="50"/>
      <c r="X160" s="51"/>
    </row>
    <row r="161" spans="1:24" s="7" customFormat="1" x14ac:dyDescent="0.3">
      <c r="A161" s="17"/>
      <c r="B161" s="6"/>
      <c r="C161" s="8"/>
      <c r="N161" s="55"/>
      <c r="S161" s="55"/>
      <c r="T161" s="55"/>
      <c r="U161" s="55"/>
      <c r="V161" s="55"/>
      <c r="W161" s="50"/>
      <c r="X161" s="51"/>
    </row>
    <row r="162" spans="1:24" s="7" customFormat="1" x14ac:dyDescent="0.3">
      <c r="A162" s="17"/>
      <c r="B162" s="6"/>
      <c r="C162" s="8"/>
      <c r="N162" s="55"/>
      <c r="S162" s="55"/>
      <c r="T162" s="55"/>
      <c r="U162" s="55"/>
      <c r="V162" s="55"/>
      <c r="W162" s="50"/>
      <c r="X162" s="51"/>
    </row>
    <row r="163" spans="1:24" s="7" customFormat="1" x14ac:dyDescent="0.3">
      <c r="A163" s="17"/>
      <c r="B163" s="6"/>
      <c r="C163" s="8"/>
      <c r="N163" s="55"/>
      <c r="S163" s="55"/>
      <c r="T163" s="55"/>
      <c r="U163" s="55"/>
      <c r="V163" s="55"/>
      <c r="W163" s="50"/>
      <c r="X163" s="51"/>
    </row>
    <row r="164" spans="1:24" s="7" customFormat="1" x14ac:dyDescent="0.3">
      <c r="A164" s="17"/>
      <c r="B164" s="6"/>
      <c r="C164" s="8"/>
      <c r="N164" s="55"/>
      <c r="S164" s="55"/>
      <c r="T164" s="55"/>
      <c r="U164" s="55"/>
      <c r="V164" s="55"/>
      <c r="W164" s="50"/>
      <c r="X164" s="51"/>
    </row>
    <row r="165" spans="1:24" s="7" customFormat="1" x14ac:dyDescent="0.3">
      <c r="A165" s="17"/>
      <c r="B165" s="6"/>
      <c r="C165" s="8"/>
      <c r="N165" s="55"/>
      <c r="S165" s="55"/>
      <c r="T165" s="55"/>
      <c r="U165" s="55"/>
      <c r="V165" s="55"/>
      <c r="W165" s="50"/>
      <c r="X165" s="51"/>
    </row>
    <row r="166" spans="1:24" s="7" customFormat="1" x14ac:dyDescent="0.3">
      <c r="A166" s="17"/>
      <c r="B166" s="6"/>
      <c r="C166" s="8"/>
      <c r="N166" s="55"/>
      <c r="S166" s="55"/>
      <c r="T166" s="55"/>
      <c r="U166" s="55"/>
      <c r="V166" s="55"/>
      <c r="W166" s="50"/>
      <c r="X166" s="51"/>
    </row>
    <row r="167" spans="1:24" s="7" customFormat="1" x14ac:dyDescent="0.3">
      <c r="A167" s="17"/>
      <c r="B167" s="6"/>
      <c r="C167" s="8"/>
      <c r="N167" s="55"/>
      <c r="S167" s="55"/>
      <c r="T167" s="55"/>
      <c r="U167" s="55"/>
      <c r="V167" s="55"/>
      <c r="W167" s="50"/>
      <c r="X167" s="51"/>
    </row>
    <row r="168" spans="1:24" s="7" customFormat="1" x14ac:dyDescent="0.3">
      <c r="A168" s="17"/>
      <c r="B168" s="6"/>
      <c r="C168" s="8"/>
      <c r="N168" s="55"/>
      <c r="S168" s="55"/>
      <c r="T168" s="55"/>
      <c r="U168" s="55"/>
      <c r="V168" s="55"/>
      <c r="W168" s="50"/>
      <c r="X168" s="51"/>
    </row>
    <row r="169" spans="1:24" s="7" customFormat="1" x14ac:dyDescent="0.3">
      <c r="A169" s="17"/>
      <c r="B169" s="6"/>
      <c r="C169" s="8"/>
      <c r="N169" s="55"/>
      <c r="S169" s="55"/>
      <c r="T169" s="55"/>
      <c r="U169" s="55"/>
      <c r="V169" s="55"/>
      <c r="W169" s="50"/>
      <c r="X169" s="51"/>
    </row>
    <row r="170" spans="1:24" s="7" customFormat="1" x14ac:dyDescent="0.3">
      <c r="A170" s="17"/>
      <c r="B170" s="6"/>
      <c r="C170" s="8"/>
      <c r="N170" s="55"/>
      <c r="S170" s="55"/>
      <c r="T170" s="55"/>
      <c r="U170" s="55"/>
      <c r="V170" s="55"/>
      <c r="W170" s="50"/>
      <c r="X170" s="51"/>
    </row>
    <row r="171" spans="1:24" s="7" customFormat="1" x14ac:dyDescent="0.3">
      <c r="A171" s="17"/>
      <c r="B171" s="6"/>
      <c r="C171" s="8"/>
      <c r="N171" s="55"/>
      <c r="S171" s="55"/>
      <c r="T171" s="55"/>
      <c r="U171" s="55"/>
      <c r="V171" s="55"/>
      <c r="W171" s="50"/>
      <c r="X171" s="51"/>
    </row>
    <row r="172" spans="1:24" s="7" customFormat="1" x14ac:dyDescent="0.3">
      <c r="A172" s="17"/>
      <c r="B172" s="6"/>
      <c r="C172" s="8"/>
      <c r="N172" s="55"/>
      <c r="S172" s="55"/>
      <c r="T172" s="55"/>
      <c r="U172" s="55"/>
      <c r="V172" s="55"/>
      <c r="W172" s="50"/>
      <c r="X172" s="51"/>
    </row>
    <row r="173" spans="1:24" s="7" customFormat="1" x14ac:dyDescent="0.3">
      <c r="A173" s="17"/>
      <c r="B173" s="6"/>
      <c r="C173" s="8"/>
      <c r="N173" s="55"/>
      <c r="S173" s="55"/>
      <c r="T173" s="55"/>
      <c r="U173" s="55"/>
      <c r="V173" s="55"/>
      <c r="W173" s="50"/>
      <c r="X173" s="51"/>
    </row>
    <row r="174" spans="1:24" s="7" customFormat="1" x14ac:dyDescent="0.3">
      <c r="A174" s="17"/>
      <c r="B174" s="6"/>
      <c r="C174" s="8"/>
      <c r="N174" s="55"/>
      <c r="S174" s="55"/>
      <c r="T174" s="55"/>
      <c r="U174" s="55"/>
      <c r="V174" s="55"/>
      <c r="W174" s="50"/>
      <c r="X174" s="51"/>
    </row>
    <row r="175" spans="1:24" s="7" customFormat="1" x14ac:dyDescent="0.3">
      <c r="A175" s="17"/>
      <c r="B175" s="6"/>
      <c r="C175" s="8"/>
      <c r="N175" s="55"/>
      <c r="S175" s="55"/>
      <c r="T175" s="55"/>
      <c r="U175" s="55"/>
      <c r="V175" s="55"/>
      <c r="W175" s="50"/>
      <c r="X175" s="51"/>
    </row>
    <row r="176" spans="1:24" s="7" customFormat="1" x14ac:dyDescent="0.3">
      <c r="A176" s="17"/>
      <c r="B176" s="6"/>
      <c r="C176" s="8"/>
      <c r="N176" s="55"/>
      <c r="S176" s="55"/>
      <c r="T176" s="55"/>
      <c r="U176" s="55"/>
      <c r="V176" s="55"/>
      <c r="W176" s="50"/>
      <c r="X176" s="51"/>
    </row>
    <row r="177" spans="1:24" s="7" customFormat="1" x14ac:dyDescent="0.3">
      <c r="A177" s="17"/>
      <c r="B177" s="6"/>
      <c r="C177" s="8"/>
      <c r="N177" s="55"/>
      <c r="S177" s="55"/>
      <c r="T177" s="55"/>
      <c r="U177" s="55"/>
      <c r="V177" s="55"/>
      <c r="W177" s="50"/>
      <c r="X177" s="51"/>
    </row>
    <row r="178" spans="1:24" s="7" customFormat="1" x14ac:dyDescent="0.3">
      <c r="A178" s="17"/>
      <c r="B178" s="6"/>
      <c r="C178" s="8"/>
      <c r="N178" s="55"/>
      <c r="S178" s="55"/>
      <c r="T178" s="55"/>
      <c r="U178" s="55"/>
      <c r="V178" s="55"/>
      <c r="W178" s="50"/>
      <c r="X178" s="51"/>
    </row>
    <row r="179" spans="1:24" s="7" customFormat="1" x14ac:dyDescent="0.3">
      <c r="A179" s="17"/>
      <c r="B179" s="6"/>
      <c r="C179" s="8"/>
      <c r="N179" s="55"/>
      <c r="S179" s="55"/>
      <c r="T179" s="55"/>
      <c r="U179" s="55"/>
      <c r="V179" s="55"/>
      <c r="W179" s="50"/>
      <c r="X179" s="51"/>
    </row>
    <row r="180" spans="1:24" s="7" customFormat="1" x14ac:dyDescent="0.3">
      <c r="A180" s="17"/>
      <c r="B180" s="6"/>
      <c r="C180" s="8"/>
      <c r="N180" s="55"/>
      <c r="S180" s="55"/>
      <c r="T180" s="55"/>
      <c r="U180" s="55"/>
      <c r="V180" s="55"/>
      <c r="W180" s="50"/>
      <c r="X180" s="51"/>
    </row>
    <row r="181" spans="1:24" s="7" customFormat="1" x14ac:dyDescent="0.3">
      <c r="A181" s="17"/>
      <c r="B181" s="6"/>
      <c r="C181" s="8"/>
      <c r="N181" s="55"/>
      <c r="S181" s="55"/>
      <c r="T181" s="55"/>
      <c r="U181" s="55"/>
      <c r="V181" s="55"/>
      <c r="W181" s="50"/>
      <c r="X181" s="51"/>
    </row>
    <row r="182" spans="1:24" s="7" customFormat="1" x14ac:dyDescent="0.3">
      <c r="A182" s="17"/>
      <c r="B182" s="6"/>
      <c r="C182" s="8"/>
      <c r="N182" s="55"/>
      <c r="S182" s="55"/>
      <c r="T182" s="55"/>
      <c r="U182" s="55"/>
      <c r="V182" s="55"/>
      <c r="W182" s="50"/>
      <c r="X182" s="51"/>
    </row>
    <row r="183" spans="1:24" s="7" customFormat="1" x14ac:dyDescent="0.3">
      <c r="A183" s="17"/>
      <c r="B183" s="6"/>
      <c r="C183" s="8"/>
      <c r="N183" s="55"/>
      <c r="S183" s="55"/>
      <c r="T183" s="55"/>
      <c r="U183" s="55"/>
      <c r="V183" s="55"/>
      <c r="W183" s="50"/>
      <c r="X183" s="51"/>
    </row>
    <row r="184" spans="1:24" s="7" customFormat="1" x14ac:dyDescent="0.3">
      <c r="A184" s="17"/>
      <c r="B184" s="6"/>
      <c r="C184" s="8"/>
      <c r="N184" s="55"/>
      <c r="S184" s="55"/>
      <c r="T184" s="55"/>
      <c r="U184" s="55"/>
      <c r="V184" s="55"/>
      <c r="W184" s="50"/>
      <c r="X184" s="51"/>
    </row>
    <row r="185" spans="1:24" s="7" customFormat="1" x14ac:dyDescent="0.3">
      <c r="A185" s="17"/>
      <c r="B185" s="6"/>
      <c r="C185" s="8"/>
      <c r="N185" s="55"/>
      <c r="S185" s="55"/>
      <c r="T185" s="55"/>
      <c r="U185" s="55"/>
      <c r="V185" s="55"/>
      <c r="W185" s="50"/>
      <c r="X185" s="51"/>
    </row>
    <row r="186" spans="1:24" s="7" customFormat="1" x14ac:dyDescent="0.3">
      <c r="A186" s="17"/>
      <c r="B186" s="6"/>
      <c r="C186" s="8"/>
      <c r="N186" s="55"/>
      <c r="S186" s="55"/>
      <c r="T186" s="55"/>
      <c r="U186" s="55"/>
      <c r="V186" s="55"/>
      <c r="W186" s="50"/>
      <c r="X186" s="51"/>
    </row>
    <row r="187" spans="1:24" s="7" customFormat="1" x14ac:dyDescent="0.3">
      <c r="A187" s="17"/>
      <c r="B187" s="6"/>
      <c r="C187" s="8"/>
      <c r="N187" s="55"/>
      <c r="S187" s="55"/>
      <c r="T187" s="55"/>
      <c r="U187" s="55"/>
      <c r="V187" s="55"/>
      <c r="W187" s="50"/>
      <c r="X187" s="51"/>
    </row>
    <row r="188" spans="1:24" s="7" customFormat="1" x14ac:dyDescent="0.3">
      <c r="A188" s="17"/>
      <c r="B188" s="6"/>
      <c r="C188" s="8"/>
      <c r="N188" s="55"/>
      <c r="S188" s="55"/>
      <c r="T188" s="55"/>
      <c r="U188" s="55"/>
      <c r="V188" s="55"/>
      <c r="W188" s="50"/>
      <c r="X188" s="51"/>
    </row>
    <row r="189" spans="1:24" s="7" customFormat="1" x14ac:dyDescent="0.3">
      <c r="A189" s="17"/>
      <c r="B189" s="6"/>
      <c r="C189" s="8"/>
      <c r="N189" s="55"/>
      <c r="S189" s="55"/>
      <c r="T189" s="55"/>
      <c r="U189" s="55"/>
      <c r="V189" s="55"/>
      <c r="W189" s="50"/>
      <c r="X189" s="51"/>
    </row>
    <row r="190" spans="1:24" s="7" customFormat="1" x14ac:dyDescent="0.3">
      <c r="A190" s="17"/>
      <c r="B190" s="6"/>
      <c r="C190" s="8"/>
      <c r="N190" s="55"/>
      <c r="S190" s="55"/>
      <c r="T190" s="55"/>
      <c r="U190" s="55"/>
      <c r="V190" s="55"/>
      <c r="W190" s="50"/>
      <c r="X190" s="51"/>
    </row>
    <row r="191" spans="1:24" s="7" customFormat="1" x14ac:dyDescent="0.3">
      <c r="A191" s="17"/>
      <c r="B191" s="6"/>
      <c r="C191" s="8"/>
      <c r="N191" s="55"/>
      <c r="S191" s="55"/>
      <c r="T191" s="55"/>
      <c r="U191" s="55"/>
      <c r="V191" s="55"/>
      <c r="W191" s="50"/>
      <c r="X191" s="51"/>
    </row>
    <row r="192" spans="1:24" s="7" customFormat="1" x14ac:dyDescent="0.3">
      <c r="A192" s="17"/>
      <c r="B192" s="6"/>
      <c r="C192" s="8"/>
      <c r="N192" s="55"/>
      <c r="S192" s="55"/>
      <c r="T192" s="55"/>
      <c r="U192" s="55"/>
      <c r="V192" s="55"/>
      <c r="W192" s="50"/>
      <c r="X192" s="51"/>
    </row>
    <row r="193" spans="1:24" s="7" customFormat="1" x14ac:dyDescent="0.3">
      <c r="A193" s="17"/>
      <c r="B193" s="6"/>
      <c r="C193" s="8"/>
      <c r="N193" s="55"/>
      <c r="S193" s="55"/>
      <c r="T193" s="55"/>
      <c r="U193" s="55"/>
      <c r="V193" s="55"/>
      <c r="W193" s="50"/>
      <c r="X193" s="51"/>
    </row>
    <row r="194" spans="1:24" s="7" customFormat="1" x14ac:dyDescent="0.3">
      <c r="A194" s="17"/>
      <c r="B194" s="6"/>
      <c r="C194" s="8"/>
      <c r="N194" s="55"/>
      <c r="S194" s="55"/>
      <c r="T194" s="55"/>
      <c r="U194" s="55"/>
      <c r="V194" s="55"/>
      <c r="W194" s="50"/>
      <c r="X194" s="51"/>
    </row>
    <row r="195" spans="1:24" s="7" customFormat="1" x14ac:dyDescent="0.3">
      <c r="A195" s="17"/>
      <c r="B195" s="6"/>
      <c r="C195" s="8"/>
      <c r="N195" s="55"/>
      <c r="S195" s="55"/>
      <c r="T195" s="55"/>
      <c r="U195" s="55"/>
      <c r="V195" s="55"/>
      <c r="W195" s="50"/>
      <c r="X195" s="51"/>
    </row>
    <row r="196" spans="1:24" s="7" customFormat="1" x14ac:dyDescent="0.3">
      <c r="A196" s="17"/>
      <c r="B196" s="6"/>
      <c r="C196" s="8"/>
      <c r="N196" s="55"/>
      <c r="S196" s="55"/>
      <c r="T196" s="55"/>
      <c r="U196" s="55"/>
      <c r="V196" s="55"/>
      <c r="W196" s="50"/>
      <c r="X196" s="51"/>
    </row>
    <row r="197" spans="1:24" s="7" customFormat="1" x14ac:dyDescent="0.3">
      <c r="A197" s="17"/>
      <c r="B197" s="6"/>
      <c r="C197" s="8"/>
      <c r="N197" s="55"/>
      <c r="S197" s="55"/>
      <c r="T197" s="55"/>
      <c r="U197" s="55"/>
      <c r="V197" s="55"/>
      <c r="W197" s="50"/>
      <c r="X197" s="51"/>
    </row>
    <row r="198" spans="1:24" s="7" customFormat="1" x14ac:dyDescent="0.3">
      <c r="A198" s="17"/>
      <c r="B198" s="6"/>
      <c r="C198" s="8"/>
      <c r="N198" s="55"/>
      <c r="S198" s="55"/>
      <c r="T198" s="55"/>
      <c r="U198" s="55"/>
      <c r="V198" s="55"/>
      <c r="W198" s="50"/>
      <c r="X198" s="51"/>
    </row>
    <row r="199" spans="1:24" s="7" customFormat="1" x14ac:dyDescent="0.3">
      <c r="A199" s="17"/>
      <c r="B199" s="6"/>
      <c r="C199" s="8"/>
      <c r="N199" s="55"/>
      <c r="S199" s="55"/>
      <c r="T199" s="55"/>
      <c r="U199" s="55"/>
      <c r="V199" s="55"/>
      <c r="W199" s="50"/>
      <c r="X199" s="51"/>
    </row>
    <row r="200" spans="1:24" s="7" customFormat="1" x14ac:dyDescent="0.3">
      <c r="A200" s="17"/>
      <c r="B200" s="6"/>
      <c r="C200" s="8"/>
      <c r="N200" s="55"/>
      <c r="S200" s="55"/>
      <c r="T200" s="55"/>
      <c r="U200" s="55"/>
      <c r="V200" s="55"/>
      <c r="W200" s="50"/>
      <c r="X200" s="51"/>
    </row>
    <row r="201" spans="1:24" s="7" customFormat="1" x14ac:dyDescent="0.3">
      <c r="A201" s="17"/>
      <c r="B201" s="6"/>
      <c r="C201" s="8"/>
      <c r="N201" s="55"/>
      <c r="S201" s="55"/>
      <c r="T201" s="55"/>
      <c r="U201" s="55"/>
      <c r="V201" s="55"/>
      <c r="W201" s="50"/>
      <c r="X201" s="51"/>
    </row>
    <row r="202" spans="1:24" s="7" customFormat="1" x14ac:dyDescent="0.3">
      <c r="A202" s="17"/>
      <c r="B202" s="6"/>
      <c r="C202" s="8"/>
      <c r="N202" s="55"/>
      <c r="S202" s="55"/>
      <c r="T202" s="55"/>
      <c r="U202" s="55"/>
      <c r="V202" s="55"/>
      <c r="W202" s="50"/>
      <c r="X202" s="51"/>
    </row>
    <row r="203" spans="1:24" s="7" customFormat="1" x14ac:dyDescent="0.3">
      <c r="A203" s="17"/>
      <c r="B203" s="6"/>
      <c r="C203" s="8"/>
      <c r="N203" s="55"/>
      <c r="S203" s="55"/>
      <c r="T203" s="55"/>
      <c r="U203" s="55"/>
      <c r="V203" s="55"/>
      <c r="W203" s="50"/>
      <c r="X203" s="51"/>
    </row>
    <row r="204" spans="1:24" s="7" customFormat="1" x14ac:dyDescent="0.3">
      <c r="A204" s="17"/>
      <c r="B204" s="6"/>
      <c r="C204" s="8"/>
      <c r="N204" s="55"/>
      <c r="S204" s="55"/>
      <c r="T204" s="55"/>
      <c r="U204" s="55"/>
      <c r="V204" s="55"/>
      <c r="W204" s="50"/>
      <c r="X204" s="51"/>
    </row>
    <row r="205" spans="1:24" s="7" customFormat="1" x14ac:dyDescent="0.3">
      <c r="A205" s="17"/>
      <c r="B205" s="6"/>
      <c r="C205" s="8"/>
      <c r="N205" s="55"/>
      <c r="S205" s="55"/>
      <c r="T205" s="55"/>
      <c r="U205" s="55"/>
      <c r="V205" s="55"/>
      <c r="W205" s="50"/>
      <c r="X205" s="51"/>
    </row>
    <row r="206" spans="1:24" s="7" customFormat="1" x14ac:dyDescent="0.3">
      <c r="A206" s="17"/>
      <c r="B206" s="6"/>
      <c r="C206" s="8"/>
      <c r="N206" s="55"/>
      <c r="S206" s="55"/>
      <c r="T206" s="55"/>
      <c r="U206" s="55"/>
      <c r="V206" s="55"/>
      <c r="W206" s="50"/>
      <c r="X206" s="51"/>
    </row>
    <row r="207" spans="1:24" s="7" customFormat="1" x14ac:dyDescent="0.3">
      <c r="A207" s="17"/>
      <c r="B207" s="6"/>
      <c r="C207" s="8"/>
      <c r="N207" s="55"/>
      <c r="S207" s="55"/>
      <c r="T207" s="55"/>
      <c r="U207" s="55"/>
      <c r="V207" s="55"/>
      <c r="W207" s="50"/>
      <c r="X207" s="51"/>
    </row>
    <row r="208" spans="1:24" s="7" customFormat="1" x14ac:dyDescent="0.3">
      <c r="A208" s="17"/>
      <c r="B208" s="6"/>
      <c r="C208" s="8"/>
      <c r="N208" s="55"/>
      <c r="S208" s="55"/>
      <c r="T208" s="55"/>
      <c r="U208" s="55"/>
      <c r="V208" s="55"/>
      <c r="W208" s="50"/>
      <c r="X208" s="51"/>
    </row>
  </sheetData>
  <autoFilter ref="A1:X78">
    <filterColumn colId="1"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autoFilter>
  <mergeCells count="10">
    <mergeCell ref="A1:A3"/>
    <mergeCell ref="B1:C3"/>
    <mergeCell ref="D1:V1"/>
    <mergeCell ref="W1:W2"/>
    <mergeCell ref="X1:X2"/>
    <mergeCell ref="D2:E2"/>
    <mergeCell ref="F2:L2"/>
    <mergeCell ref="M2:N2"/>
    <mergeCell ref="O2:P2"/>
    <mergeCell ref="R2:V2"/>
  </mergeCells>
  <conditionalFormatting sqref="B76:B77">
    <cfRule type="duplicateValues" dxfId="785" priority="400"/>
  </conditionalFormatting>
  <conditionalFormatting sqref="B74">
    <cfRule type="duplicateValues" dxfId="784" priority="398"/>
  </conditionalFormatting>
  <conditionalFormatting sqref="B74">
    <cfRule type="duplicateValues" dxfId="783" priority="399"/>
  </conditionalFormatting>
  <conditionalFormatting sqref="B1">
    <cfRule type="duplicateValues" dxfId="782" priority="401"/>
  </conditionalFormatting>
  <conditionalFormatting sqref="F12:K24 F63:K65 F32:K32 F7:K7 F44:K44 F60:K60 F38:K40 F9:K10 F71:K72 F74:K74 F76:K77 F26:K26 F34:K36 F46:K49 F51:K53 F56:K56 F67:K67">
    <cfRule type="cellIs" dxfId="781" priority="392" operator="equal">
      <formula>"5 : très fort"</formula>
    </cfRule>
    <cfRule type="cellIs" dxfId="780" priority="393" operator="equal">
      <formula>"4 : fort"</formula>
    </cfRule>
    <cfRule type="cellIs" dxfId="779" priority="394" operator="equal">
      <formula>"3 : moyen"</formula>
    </cfRule>
    <cfRule type="cellIs" dxfId="778" priority="396" operator="equal">
      <formula>"2 : faible"</formula>
    </cfRule>
    <cfRule type="cellIs" dxfId="777" priority="397" operator="equal">
      <formula>"1 : très faible ou nulle"</formula>
    </cfRule>
  </conditionalFormatting>
  <conditionalFormatting sqref="G76">
    <cfRule type="cellIs" dxfId="776" priority="395" operator="equal">
      <formula>"3 : moyen"</formula>
    </cfRule>
  </conditionalFormatting>
  <conditionalFormatting sqref="O20:O24 R20:R24 O36 R36 O44 O47:O49 R47:R49 R53 O53 O72 R72 M72 M77 R9:R18 R44 O60 R60 O76:O77 R77 R5:R7 O5:O18 M44 M60 M38:M40 R38:R39 O38:O39 M63:M65 R63:R65 O63:O65 M26:M30 R26:R30 O26:O30 O32 R32 M32 M34:M36 R34 O34 M46:M49 M51:M53 R51 O51 M56 O67 R67 M67 M5:M24">
    <cfRule type="cellIs" dxfId="775" priority="389" operator="equal">
      <formula>"Dégradation"</formula>
    </cfRule>
    <cfRule type="cellIs" dxfId="774" priority="390" operator="equal">
      <formula>"Stabilité"</formula>
    </cfRule>
    <cfRule type="cellIs" dxfId="773" priority="391" operator="equal">
      <formula>"Amélioration"</formula>
    </cfRule>
  </conditionalFormatting>
  <conditionalFormatting sqref="D17:D24 D30 D34 D39:D40 D53 D79:D1048576 D1:D3 D5:D14 D44 D60 D63:D65 D71:D72 D74 D76:D77 D26:D27 D46:D49 D56 D67">
    <cfRule type="cellIs" dxfId="772" priority="388" operator="equal">
      <formula>"oui"</formula>
    </cfRule>
  </conditionalFormatting>
  <conditionalFormatting sqref="F11:K11">
    <cfRule type="cellIs" dxfId="771" priority="383" operator="equal">
      <formula>"5 : très fort"</formula>
    </cfRule>
    <cfRule type="cellIs" dxfId="770" priority="384" operator="equal">
      <formula>"4 : fort"</formula>
    </cfRule>
    <cfRule type="cellIs" dxfId="769" priority="385" operator="equal">
      <formula>"3 : moyen"</formula>
    </cfRule>
    <cfRule type="cellIs" dxfId="768" priority="386" operator="equal">
      <formula>"2 : faible"</formula>
    </cfRule>
    <cfRule type="cellIs" dxfId="767" priority="387" operator="equal">
      <formula>"1 : très faible ou nulle"</formula>
    </cfRule>
  </conditionalFormatting>
  <conditionalFormatting sqref="D15">
    <cfRule type="cellIs" dxfId="766" priority="382" operator="equal">
      <formula>"oui"</formula>
    </cfRule>
  </conditionalFormatting>
  <conditionalFormatting sqref="D16">
    <cfRule type="cellIs" dxfId="765" priority="381" operator="equal">
      <formula>"oui"</formula>
    </cfRule>
  </conditionalFormatting>
  <conditionalFormatting sqref="O19 R19">
    <cfRule type="cellIs" dxfId="764" priority="378" operator="equal">
      <formula>"Dégradation"</formula>
    </cfRule>
    <cfRule type="cellIs" dxfId="763" priority="379" operator="equal">
      <formula>"Stabilité"</formula>
    </cfRule>
    <cfRule type="cellIs" dxfId="762" priority="380" operator="equal">
      <formula>"Amélioration"</formula>
    </cfRule>
  </conditionalFormatting>
  <conditionalFormatting sqref="F27:K29">
    <cfRule type="cellIs" dxfId="761" priority="373" operator="equal">
      <formula>"5 : très fort"</formula>
    </cfRule>
    <cfRule type="cellIs" dxfId="760" priority="374" operator="equal">
      <formula>"4 : fort"</formula>
    </cfRule>
    <cfRule type="cellIs" dxfId="759" priority="375" operator="equal">
      <formula>"3 : moyen"</formula>
    </cfRule>
    <cfRule type="cellIs" dxfId="758" priority="376" operator="equal">
      <formula>"2 : faible"</formula>
    </cfRule>
    <cfRule type="cellIs" dxfId="757" priority="377" operator="equal">
      <formula>"1 : très faible ou nulle"</formula>
    </cfRule>
  </conditionalFormatting>
  <conditionalFormatting sqref="D28:D29">
    <cfRule type="cellIs" dxfId="756" priority="372" operator="equal">
      <formula>"oui"</formula>
    </cfRule>
  </conditionalFormatting>
  <conditionalFormatting sqref="F30:K30">
    <cfRule type="cellIs" dxfId="755" priority="367" operator="equal">
      <formula>"5 : très fort"</formula>
    </cfRule>
    <cfRule type="cellIs" dxfId="754" priority="368" operator="equal">
      <formula>"4 : fort"</formula>
    </cfRule>
    <cfRule type="cellIs" dxfId="753" priority="369" operator="equal">
      <formula>"3 : moyen"</formula>
    </cfRule>
    <cfRule type="cellIs" dxfId="752" priority="370" operator="equal">
      <formula>"2 : faible"</formula>
    </cfRule>
    <cfRule type="cellIs" dxfId="751" priority="371" operator="equal">
      <formula>"1 : très faible ou nulle"</formula>
    </cfRule>
  </conditionalFormatting>
  <conditionalFormatting sqref="D32">
    <cfRule type="cellIs" dxfId="750" priority="366" operator="equal">
      <formula>"oui"</formula>
    </cfRule>
  </conditionalFormatting>
  <conditionalFormatting sqref="D35:D36 D38">
    <cfRule type="cellIs" dxfId="749" priority="365" operator="equal">
      <formula>"oui"</formula>
    </cfRule>
  </conditionalFormatting>
  <conditionalFormatting sqref="O35">
    <cfRule type="cellIs" dxfId="748" priority="362" operator="equal">
      <formula>"Dégradation"</formula>
    </cfRule>
    <cfRule type="cellIs" dxfId="747" priority="363" operator="equal">
      <formula>"Stabilité"</formula>
    </cfRule>
    <cfRule type="cellIs" dxfId="746" priority="364" operator="equal">
      <formula>"Amélioration"</formula>
    </cfRule>
  </conditionalFormatting>
  <conditionalFormatting sqref="R35">
    <cfRule type="cellIs" dxfId="745" priority="359" operator="equal">
      <formula>"Dégradation"</formula>
    </cfRule>
    <cfRule type="cellIs" dxfId="744" priority="360" operator="equal">
      <formula>"Stabilité"</formula>
    </cfRule>
    <cfRule type="cellIs" dxfId="743" priority="361" operator="equal">
      <formula>"Amélioration"</formula>
    </cfRule>
  </conditionalFormatting>
  <conditionalFormatting sqref="O40">
    <cfRule type="cellIs" dxfId="742" priority="356" operator="equal">
      <formula>"Dégradation"</formula>
    </cfRule>
    <cfRule type="cellIs" dxfId="741" priority="357" operator="equal">
      <formula>"Stabilité"</formula>
    </cfRule>
    <cfRule type="cellIs" dxfId="740" priority="358" operator="equal">
      <formula>"Amélioration"</formula>
    </cfRule>
  </conditionalFormatting>
  <conditionalFormatting sqref="O46 R46">
    <cfRule type="cellIs" dxfId="739" priority="353" operator="equal">
      <formula>"Dégradation"</formula>
    </cfRule>
    <cfRule type="cellIs" dxfId="738" priority="354" operator="equal">
      <formula>"Stabilité"</formula>
    </cfRule>
    <cfRule type="cellIs" dxfId="737" priority="355" operator="equal">
      <formula>"Amélioration"</formula>
    </cfRule>
  </conditionalFormatting>
  <conditionalFormatting sqref="D51:D52">
    <cfRule type="cellIs" dxfId="736" priority="352" operator="equal">
      <formula>"oui"</formula>
    </cfRule>
  </conditionalFormatting>
  <conditionalFormatting sqref="O52 R52">
    <cfRule type="cellIs" dxfId="735" priority="349" operator="equal">
      <formula>"Dégradation"</formula>
    </cfRule>
    <cfRule type="cellIs" dxfId="734" priority="350" operator="equal">
      <formula>"Stabilité"</formula>
    </cfRule>
    <cfRule type="cellIs" dxfId="733" priority="351" operator="equal">
      <formula>"Amélioration"</formula>
    </cfRule>
  </conditionalFormatting>
  <conditionalFormatting sqref="O71 R71">
    <cfRule type="cellIs" dxfId="732" priority="346" operator="equal">
      <formula>"Dégradation"</formula>
    </cfRule>
    <cfRule type="cellIs" dxfId="731" priority="347" operator="equal">
      <formula>"Stabilité"</formula>
    </cfRule>
    <cfRule type="cellIs" dxfId="730" priority="348" operator="equal">
      <formula>"Amélioration"</formula>
    </cfRule>
  </conditionalFormatting>
  <conditionalFormatting sqref="O74 M74 R74">
    <cfRule type="cellIs" dxfId="729" priority="343" operator="equal">
      <formula>"Dégradation"</formula>
    </cfRule>
    <cfRule type="cellIs" dxfId="728" priority="344" operator="equal">
      <formula>"Stabilité"</formula>
    </cfRule>
    <cfRule type="cellIs" dxfId="727" priority="345" operator="equal">
      <formula>"Amélioration"</formula>
    </cfRule>
  </conditionalFormatting>
  <conditionalFormatting sqref="R8">
    <cfRule type="cellIs" dxfId="726" priority="340" operator="equal">
      <formula>"Dégradation"</formula>
    </cfRule>
    <cfRule type="cellIs" dxfId="725" priority="341" operator="equal">
      <formula>"Stabilité"</formula>
    </cfRule>
    <cfRule type="cellIs" dxfId="724" priority="342" operator="equal">
      <formula>"Amélioration"</formula>
    </cfRule>
  </conditionalFormatting>
  <conditionalFormatting sqref="R40">
    <cfRule type="cellIs" dxfId="723" priority="337" operator="equal">
      <formula>"Dégradation"</formula>
    </cfRule>
    <cfRule type="cellIs" dxfId="722" priority="338" operator="equal">
      <formula>"Stabilité"</formula>
    </cfRule>
    <cfRule type="cellIs" dxfId="721" priority="339" operator="equal">
      <formula>"Amélioration"</formula>
    </cfRule>
  </conditionalFormatting>
  <conditionalFormatting sqref="O56">
    <cfRule type="cellIs" dxfId="720" priority="334" operator="equal">
      <formula>"Dégradation"</formula>
    </cfRule>
    <cfRule type="cellIs" dxfId="719" priority="335" operator="equal">
      <formula>"Stabilité"</formula>
    </cfRule>
    <cfRule type="cellIs" dxfId="718" priority="336" operator="equal">
      <formula>"Amélioration"</formula>
    </cfRule>
  </conditionalFormatting>
  <conditionalFormatting sqref="M71">
    <cfRule type="cellIs" dxfId="717" priority="331" operator="equal">
      <formula>"Dégradation"</formula>
    </cfRule>
    <cfRule type="cellIs" dxfId="716" priority="332" operator="equal">
      <formula>"Stabilité"</formula>
    </cfRule>
    <cfRule type="cellIs" dxfId="715" priority="333" operator="equal">
      <formula>"Amélioration"</formula>
    </cfRule>
  </conditionalFormatting>
  <conditionalFormatting sqref="M76">
    <cfRule type="cellIs" dxfId="714" priority="328" operator="equal">
      <formula>"Dégradation"</formula>
    </cfRule>
    <cfRule type="cellIs" dxfId="713" priority="329" operator="equal">
      <formula>"Stabilité"</formula>
    </cfRule>
    <cfRule type="cellIs" dxfId="712" priority="330" operator="equal">
      <formula>"Amélioration"</formula>
    </cfRule>
  </conditionalFormatting>
  <conditionalFormatting sqref="R76">
    <cfRule type="cellIs" dxfId="711" priority="325" operator="equal">
      <formula>"Dégradation"</formula>
    </cfRule>
    <cfRule type="cellIs" dxfId="710" priority="326" operator="equal">
      <formula>"Stabilité"</formula>
    </cfRule>
    <cfRule type="cellIs" dxfId="709" priority="327" operator="equal">
      <formula>"Amélioration"</formula>
    </cfRule>
  </conditionalFormatting>
  <conditionalFormatting sqref="B76:B77 B5:B24 B44 B60 B38:B40 B63:B65 B71:B72 B26:B30 B32 B34:B36 B46:B49 B51:B53 B56 B67">
    <cfRule type="duplicateValues" dxfId="708" priority="402"/>
  </conditionalFormatting>
  <conditionalFormatting sqref="R4 M4 O4">
    <cfRule type="cellIs" dxfId="707" priority="321" operator="equal">
      <formula>"Dégradation"</formula>
    </cfRule>
    <cfRule type="cellIs" dxfId="706" priority="322" operator="equal">
      <formula>"Stabilité"</formula>
    </cfRule>
    <cfRule type="cellIs" dxfId="705" priority="323" operator="equal">
      <formula>"Amélioration"</formula>
    </cfRule>
  </conditionalFormatting>
  <conditionalFormatting sqref="D4">
    <cfRule type="cellIs" dxfId="704" priority="320" operator="equal">
      <formula>"oui"</formula>
    </cfRule>
  </conditionalFormatting>
  <conditionalFormatting sqref="B4">
    <cfRule type="duplicateValues" dxfId="703" priority="324"/>
  </conditionalFormatting>
  <conditionalFormatting sqref="F4:K6">
    <cfRule type="cellIs" dxfId="702" priority="315" operator="equal">
      <formula>"5 : très fort"</formula>
    </cfRule>
    <cfRule type="cellIs" dxfId="701" priority="316" operator="equal">
      <formula>"4 : fort"</formula>
    </cfRule>
    <cfRule type="cellIs" dxfId="700" priority="317" operator="equal">
      <formula>"3 : moyen"</formula>
    </cfRule>
    <cfRule type="cellIs" dxfId="699" priority="318" operator="equal">
      <formula>"2 : faible"</formula>
    </cfRule>
    <cfRule type="cellIs" dxfId="698" priority="319" operator="equal">
      <formula>"1 : très faible ou nulle"</formula>
    </cfRule>
  </conditionalFormatting>
  <conditionalFormatting sqref="F41:K41">
    <cfRule type="cellIs" dxfId="697" priority="309" operator="equal">
      <formula>"5 : très fort"</formula>
    </cfRule>
    <cfRule type="cellIs" dxfId="696" priority="310" operator="equal">
      <formula>"4 : fort"</formula>
    </cfRule>
    <cfRule type="cellIs" dxfId="695" priority="311" operator="equal">
      <formula>"3 : moyen"</formula>
    </cfRule>
    <cfRule type="cellIs" dxfId="694" priority="312" operator="equal">
      <formula>"2 : faible"</formula>
    </cfRule>
    <cfRule type="cellIs" dxfId="693" priority="313" operator="equal">
      <formula>"1 : très faible ou nulle"</formula>
    </cfRule>
  </conditionalFormatting>
  <conditionalFormatting sqref="D41">
    <cfRule type="cellIs" dxfId="692" priority="308" operator="equal">
      <formula>"oui"</formula>
    </cfRule>
  </conditionalFormatting>
  <conditionalFormatting sqref="B41">
    <cfRule type="duplicateValues" dxfId="691" priority="314"/>
  </conditionalFormatting>
  <conditionalFormatting sqref="F57:K58">
    <cfRule type="cellIs" dxfId="690" priority="302" operator="equal">
      <formula>"5 : très fort"</formula>
    </cfRule>
    <cfRule type="cellIs" dxfId="689" priority="303" operator="equal">
      <formula>"4 : fort"</formula>
    </cfRule>
    <cfRule type="cellIs" dxfId="688" priority="304" operator="equal">
      <formula>"3 : moyen"</formula>
    </cfRule>
    <cfRule type="cellIs" dxfId="687" priority="305" operator="equal">
      <formula>"2 : faible"</formula>
    </cfRule>
    <cfRule type="cellIs" dxfId="686" priority="306" operator="equal">
      <formula>"1 : très faible ou nulle"</formula>
    </cfRule>
  </conditionalFormatting>
  <conditionalFormatting sqref="M57:M58">
    <cfRule type="cellIs" dxfId="685" priority="299" operator="equal">
      <formula>"Dégradation"</formula>
    </cfRule>
    <cfRule type="cellIs" dxfId="684" priority="300" operator="equal">
      <formula>"Stabilité"</formula>
    </cfRule>
    <cfRule type="cellIs" dxfId="683" priority="301" operator="equal">
      <formula>"Amélioration"</formula>
    </cfRule>
  </conditionalFormatting>
  <conditionalFormatting sqref="D57:D58">
    <cfRule type="cellIs" dxfId="682" priority="298" operator="equal">
      <formula>"oui"</formula>
    </cfRule>
  </conditionalFormatting>
  <conditionalFormatting sqref="O57:O58">
    <cfRule type="cellIs" dxfId="681" priority="295" operator="equal">
      <formula>"Dégradation"</formula>
    </cfRule>
    <cfRule type="cellIs" dxfId="680" priority="296" operator="equal">
      <formula>"Stabilité"</formula>
    </cfRule>
    <cfRule type="cellIs" dxfId="679" priority="297" operator="equal">
      <formula>"Amélioration"</formula>
    </cfRule>
  </conditionalFormatting>
  <conditionalFormatting sqref="R57:R58">
    <cfRule type="cellIs" dxfId="678" priority="292" operator="equal">
      <formula>"Dégradation"</formula>
    </cfRule>
    <cfRule type="cellIs" dxfId="677" priority="293" operator="equal">
      <formula>"Stabilité"</formula>
    </cfRule>
    <cfRule type="cellIs" dxfId="676" priority="294" operator="equal">
      <formula>"Amélioration"</formula>
    </cfRule>
  </conditionalFormatting>
  <conditionalFormatting sqref="B57:B58">
    <cfRule type="duplicateValues" dxfId="675" priority="307"/>
  </conditionalFormatting>
  <conditionalFormatting sqref="F59:K59">
    <cfRule type="cellIs" dxfId="674" priority="286" operator="equal">
      <formula>"5 : très fort"</formula>
    </cfRule>
    <cfRule type="cellIs" dxfId="673" priority="287" operator="equal">
      <formula>"4 : fort"</formula>
    </cfRule>
    <cfRule type="cellIs" dxfId="672" priority="288" operator="equal">
      <formula>"3 : moyen"</formula>
    </cfRule>
    <cfRule type="cellIs" dxfId="671" priority="289" operator="equal">
      <formula>"2 : faible"</formula>
    </cfRule>
    <cfRule type="cellIs" dxfId="670" priority="290" operator="equal">
      <formula>"1 : très faible ou nulle"</formula>
    </cfRule>
  </conditionalFormatting>
  <conditionalFormatting sqref="M59">
    <cfRule type="cellIs" dxfId="669" priority="283" operator="equal">
      <formula>"Dégradation"</formula>
    </cfRule>
    <cfRule type="cellIs" dxfId="668" priority="284" operator="equal">
      <formula>"Stabilité"</formula>
    </cfRule>
    <cfRule type="cellIs" dxfId="667" priority="285" operator="equal">
      <formula>"Amélioration"</formula>
    </cfRule>
  </conditionalFormatting>
  <conditionalFormatting sqref="D59">
    <cfRule type="cellIs" dxfId="666" priority="282" operator="equal">
      <formula>"oui"</formula>
    </cfRule>
  </conditionalFormatting>
  <conditionalFormatting sqref="O59">
    <cfRule type="cellIs" dxfId="665" priority="279" operator="equal">
      <formula>"Dégradation"</formula>
    </cfRule>
    <cfRule type="cellIs" dxfId="664" priority="280" operator="equal">
      <formula>"Stabilité"</formula>
    </cfRule>
    <cfRule type="cellIs" dxfId="663" priority="281" operator="equal">
      <formula>"Amélioration"</formula>
    </cfRule>
  </conditionalFormatting>
  <conditionalFormatting sqref="R59">
    <cfRule type="cellIs" dxfId="662" priority="276" operator="equal">
      <formula>"Dégradation"</formula>
    </cfRule>
    <cfRule type="cellIs" dxfId="661" priority="277" operator="equal">
      <formula>"Stabilité"</formula>
    </cfRule>
    <cfRule type="cellIs" dxfId="660" priority="278" operator="equal">
      <formula>"Amélioration"</formula>
    </cfRule>
  </conditionalFormatting>
  <conditionalFormatting sqref="B59">
    <cfRule type="duplicateValues" dxfId="659" priority="291"/>
  </conditionalFormatting>
  <conditionalFormatting sqref="F8:K8">
    <cfRule type="cellIs" dxfId="658" priority="271" operator="equal">
      <formula>"5 : très fort"</formula>
    </cfRule>
    <cfRule type="cellIs" dxfId="657" priority="272" operator="equal">
      <formula>"4 : fort"</formula>
    </cfRule>
    <cfRule type="cellIs" dxfId="656" priority="273" operator="equal">
      <formula>"3 : moyen"</formula>
    </cfRule>
    <cfRule type="cellIs" dxfId="655" priority="274" operator="equal">
      <formula>"2 : faible"</formula>
    </cfRule>
    <cfRule type="cellIs" dxfId="654" priority="275" operator="equal">
      <formula>"1 : très faible ou nulle"</formula>
    </cfRule>
  </conditionalFormatting>
  <conditionalFormatting sqref="F37:K37">
    <cfRule type="cellIs" dxfId="653" priority="265" operator="equal">
      <formula>"5 : très fort"</formula>
    </cfRule>
    <cfRule type="cellIs" dxfId="652" priority="266" operator="equal">
      <formula>"4 : fort"</formula>
    </cfRule>
    <cfRule type="cellIs" dxfId="651" priority="267" operator="equal">
      <formula>"3 : moyen"</formula>
    </cfRule>
    <cfRule type="cellIs" dxfId="650" priority="268" operator="equal">
      <formula>"2 : faible"</formula>
    </cfRule>
    <cfRule type="cellIs" dxfId="649" priority="269" operator="equal">
      <formula>"1 : très faible ou nulle"</formula>
    </cfRule>
  </conditionalFormatting>
  <conditionalFormatting sqref="D37">
    <cfRule type="cellIs" dxfId="648" priority="264" operator="equal">
      <formula>"oui"</formula>
    </cfRule>
  </conditionalFormatting>
  <conditionalFormatting sqref="B37">
    <cfRule type="duplicateValues" dxfId="647" priority="270"/>
  </conditionalFormatting>
  <conditionalFormatting sqref="F61:K61">
    <cfRule type="cellIs" dxfId="646" priority="258" operator="equal">
      <formula>"5 : très fort"</formula>
    </cfRule>
    <cfRule type="cellIs" dxfId="645" priority="259" operator="equal">
      <formula>"4 : fort"</formula>
    </cfRule>
    <cfRule type="cellIs" dxfId="644" priority="260" operator="equal">
      <formula>"3 : moyen"</formula>
    </cfRule>
    <cfRule type="cellIs" dxfId="643" priority="261" operator="equal">
      <formula>"2 : faible"</formula>
    </cfRule>
    <cfRule type="cellIs" dxfId="642" priority="262" operator="equal">
      <formula>"1 : très faible ou nulle"</formula>
    </cfRule>
  </conditionalFormatting>
  <conditionalFormatting sqref="O61 R61 M61">
    <cfRule type="cellIs" dxfId="641" priority="255" operator="equal">
      <formula>"Dégradation"</formula>
    </cfRule>
    <cfRule type="cellIs" dxfId="640" priority="256" operator="equal">
      <formula>"Stabilité"</formula>
    </cfRule>
    <cfRule type="cellIs" dxfId="639" priority="257" operator="equal">
      <formula>"Amélioration"</formula>
    </cfRule>
  </conditionalFormatting>
  <conditionalFormatting sqref="D61">
    <cfRule type="cellIs" dxfId="638" priority="254" operator="equal">
      <formula>"oui"</formula>
    </cfRule>
  </conditionalFormatting>
  <conditionalFormatting sqref="B61">
    <cfRule type="duplicateValues" dxfId="637" priority="263"/>
  </conditionalFormatting>
  <conditionalFormatting sqref="F62:K62">
    <cfRule type="cellIs" dxfId="636" priority="248" operator="equal">
      <formula>"5 : très fort"</formula>
    </cfRule>
    <cfRule type="cellIs" dxfId="635" priority="249" operator="equal">
      <formula>"4 : fort"</formula>
    </cfRule>
    <cfRule type="cellIs" dxfId="634" priority="250" operator="equal">
      <formula>"3 : moyen"</formula>
    </cfRule>
    <cfRule type="cellIs" dxfId="633" priority="251" operator="equal">
      <formula>"2 : faible"</formula>
    </cfRule>
    <cfRule type="cellIs" dxfId="632" priority="252" operator="equal">
      <formula>"1 : très faible ou nulle"</formula>
    </cfRule>
  </conditionalFormatting>
  <conditionalFormatting sqref="O62 R62">
    <cfRule type="cellIs" dxfId="631" priority="245" operator="equal">
      <formula>"Dégradation"</formula>
    </cfRule>
    <cfRule type="cellIs" dxfId="630" priority="246" operator="equal">
      <formula>"Stabilité"</formula>
    </cfRule>
    <cfRule type="cellIs" dxfId="629" priority="247" operator="equal">
      <formula>"Amélioration"</formula>
    </cfRule>
  </conditionalFormatting>
  <conditionalFormatting sqref="D62">
    <cfRule type="cellIs" dxfId="628" priority="244" operator="equal">
      <formula>"oui"</formula>
    </cfRule>
  </conditionalFormatting>
  <conditionalFormatting sqref="B62">
    <cfRule type="duplicateValues" dxfId="627" priority="253"/>
  </conditionalFormatting>
  <conditionalFormatting sqref="F68:K68">
    <cfRule type="cellIs" dxfId="626" priority="238" operator="equal">
      <formula>"5 : très fort"</formula>
    </cfRule>
    <cfRule type="cellIs" dxfId="625" priority="239" operator="equal">
      <formula>"4 : fort"</formula>
    </cfRule>
    <cfRule type="cellIs" dxfId="624" priority="240" operator="equal">
      <formula>"3 : moyen"</formula>
    </cfRule>
    <cfRule type="cellIs" dxfId="623" priority="241" operator="equal">
      <formula>"2 : faible"</formula>
    </cfRule>
    <cfRule type="cellIs" dxfId="622" priority="242" operator="equal">
      <formula>"1 : très faible ou nulle"</formula>
    </cfRule>
  </conditionalFormatting>
  <conditionalFormatting sqref="D68:D69">
    <cfRule type="cellIs" dxfId="621" priority="237" operator="equal">
      <formula>"oui"</formula>
    </cfRule>
  </conditionalFormatting>
  <conditionalFormatting sqref="O68:O69 R68:R69">
    <cfRule type="cellIs" dxfId="620" priority="234" operator="equal">
      <formula>"Dégradation"</formula>
    </cfRule>
    <cfRule type="cellIs" dxfId="619" priority="235" operator="equal">
      <formula>"Stabilité"</formula>
    </cfRule>
    <cfRule type="cellIs" dxfId="618" priority="236" operator="equal">
      <formula>"Amélioration"</formula>
    </cfRule>
  </conditionalFormatting>
  <conditionalFormatting sqref="M68">
    <cfRule type="cellIs" dxfId="617" priority="231" operator="equal">
      <formula>"Dégradation"</formula>
    </cfRule>
    <cfRule type="cellIs" dxfId="616" priority="232" operator="equal">
      <formula>"Stabilité"</formula>
    </cfRule>
    <cfRule type="cellIs" dxfId="615" priority="233" operator="equal">
      <formula>"Amélioration"</formula>
    </cfRule>
  </conditionalFormatting>
  <conditionalFormatting sqref="B68:B69">
    <cfRule type="duplicateValues" dxfId="614" priority="243"/>
  </conditionalFormatting>
  <conditionalFormatting sqref="F69:K69">
    <cfRule type="cellIs" dxfId="613" priority="226" operator="equal">
      <formula>"5 : très fort"</formula>
    </cfRule>
    <cfRule type="cellIs" dxfId="612" priority="227" operator="equal">
      <formula>"4 : fort"</formula>
    </cfRule>
    <cfRule type="cellIs" dxfId="611" priority="228" operator="equal">
      <formula>"3 : moyen"</formula>
    </cfRule>
    <cfRule type="cellIs" dxfId="610" priority="229" operator="equal">
      <formula>"2 : faible"</formula>
    </cfRule>
    <cfRule type="cellIs" dxfId="609" priority="230" operator="equal">
      <formula>"1 : très faible ou nulle"</formula>
    </cfRule>
  </conditionalFormatting>
  <conditionalFormatting sqref="M69">
    <cfRule type="cellIs" dxfId="608" priority="223" operator="equal">
      <formula>"Dégradation"</formula>
    </cfRule>
    <cfRule type="cellIs" dxfId="607" priority="224" operator="equal">
      <formula>"Stabilité"</formula>
    </cfRule>
    <cfRule type="cellIs" dxfId="606" priority="225" operator="equal">
      <formula>"Amélioration"</formula>
    </cfRule>
  </conditionalFormatting>
  <conditionalFormatting sqref="F73:K73">
    <cfRule type="cellIs" dxfId="605" priority="217" operator="equal">
      <formula>"5 : très fort"</formula>
    </cfRule>
    <cfRule type="cellIs" dxfId="604" priority="218" operator="equal">
      <formula>"4 : fort"</formula>
    </cfRule>
    <cfRule type="cellIs" dxfId="603" priority="219" operator="equal">
      <formula>"3 : moyen"</formula>
    </cfRule>
    <cfRule type="cellIs" dxfId="602" priority="220" operator="equal">
      <formula>"2 : faible"</formula>
    </cfRule>
    <cfRule type="cellIs" dxfId="601" priority="221" operator="equal">
      <formula>"1 : très faible ou nulle"</formula>
    </cfRule>
  </conditionalFormatting>
  <conditionalFormatting sqref="O73 M73 R73">
    <cfRule type="cellIs" dxfId="600" priority="214" operator="equal">
      <formula>"Dégradation"</formula>
    </cfRule>
    <cfRule type="cellIs" dxfId="599" priority="215" operator="equal">
      <formula>"Stabilité"</formula>
    </cfRule>
    <cfRule type="cellIs" dxfId="598" priority="216" operator="equal">
      <formula>"Amélioration"</formula>
    </cfRule>
  </conditionalFormatting>
  <conditionalFormatting sqref="D73">
    <cfRule type="cellIs" dxfId="597" priority="213" operator="equal">
      <formula>"oui"</formula>
    </cfRule>
  </conditionalFormatting>
  <conditionalFormatting sqref="B73">
    <cfRule type="duplicateValues" dxfId="596" priority="222"/>
  </conditionalFormatting>
  <conditionalFormatting sqref="B75">
    <cfRule type="duplicateValues" dxfId="595" priority="211"/>
  </conditionalFormatting>
  <conditionalFormatting sqref="B75">
    <cfRule type="duplicateValues" dxfId="594" priority="212"/>
  </conditionalFormatting>
  <conditionalFormatting sqref="F75:K75">
    <cfRule type="cellIs" dxfId="593" priority="206" operator="equal">
      <formula>"5 : très fort"</formula>
    </cfRule>
    <cfRule type="cellIs" dxfId="592" priority="207" operator="equal">
      <formula>"4 : fort"</formula>
    </cfRule>
    <cfRule type="cellIs" dxfId="591" priority="208" operator="equal">
      <formula>"3 : moyen"</formula>
    </cfRule>
    <cfRule type="cellIs" dxfId="590" priority="209" operator="equal">
      <formula>"2 : faible"</formula>
    </cfRule>
    <cfRule type="cellIs" dxfId="589" priority="210" operator="equal">
      <formula>"1 : très faible ou nulle"</formula>
    </cfRule>
  </conditionalFormatting>
  <conditionalFormatting sqref="D75">
    <cfRule type="cellIs" dxfId="588" priority="205" operator="equal">
      <formula>"oui"</formula>
    </cfRule>
  </conditionalFormatting>
  <conditionalFormatting sqref="O75 M75 R75">
    <cfRule type="cellIs" dxfId="587" priority="202" operator="equal">
      <formula>"Dégradation"</formula>
    </cfRule>
    <cfRule type="cellIs" dxfId="586" priority="203" operator="equal">
      <formula>"Stabilité"</formula>
    </cfRule>
    <cfRule type="cellIs" dxfId="585" priority="204" operator="equal">
      <formula>"Amélioration"</formula>
    </cfRule>
  </conditionalFormatting>
  <conditionalFormatting sqref="B78">
    <cfRule type="duplicateValues" dxfId="584" priority="200"/>
  </conditionalFormatting>
  <conditionalFormatting sqref="F78:K78">
    <cfRule type="cellIs" dxfId="583" priority="195" operator="equal">
      <formula>"5 : très fort"</formula>
    </cfRule>
    <cfRule type="cellIs" dxfId="582" priority="196" operator="equal">
      <formula>"4 : fort"</formula>
    </cfRule>
    <cfRule type="cellIs" dxfId="581" priority="197" operator="equal">
      <formula>"3 : moyen"</formula>
    </cfRule>
    <cfRule type="cellIs" dxfId="580" priority="198" operator="equal">
      <formula>"2 : faible"</formula>
    </cfRule>
    <cfRule type="cellIs" dxfId="579" priority="199" operator="equal">
      <formula>"1 : très faible ou nulle"</formula>
    </cfRule>
  </conditionalFormatting>
  <conditionalFormatting sqref="M78 R78">
    <cfRule type="cellIs" dxfId="578" priority="192" operator="equal">
      <formula>"Dégradation"</formula>
    </cfRule>
    <cfRule type="cellIs" dxfId="577" priority="193" operator="equal">
      <formula>"Stabilité"</formula>
    </cfRule>
    <cfRule type="cellIs" dxfId="576" priority="194" operator="equal">
      <formula>"Amélioration"</formula>
    </cfRule>
  </conditionalFormatting>
  <conditionalFormatting sqref="D78">
    <cfRule type="cellIs" dxfId="575" priority="191" operator="equal">
      <formula>"oui"</formula>
    </cfRule>
  </conditionalFormatting>
  <conditionalFormatting sqref="B78">
    <cfRule type="duplicateValues" dxfId="574" priority="201"/>
  </conditionalFormatting>
  <conditionalFormatting sqref="F25:K25">
    <cfRule type="cellIs" dxfId="573" priority="185" operator="equal">
      <formula>"5 : très fort"</formula>
    </cfRule>
    <cfRule type="cellIs" dxfId="572" priority="186" operator="equal">
      <formula>"4 : fort"</formula>
    </cfRule>
    <cfRule type="cellIs" dxfId="571" priority="187" operator="equal">
      <formula>"3 : moyen"</formula>
    </cfRule>
    <cfRule type="cellIs" dxfId="570" priority="188" operator="equal">
      <formula>"2 : faible"</formula>
    </cfRule>
    <cfRule type="cellIs" dxfId="569" priority="189" operator="equal">
      <formula>"1 : très faible ou nulle"</formula>
    </cfRule>
  </conditionalFormatting>
  <conditionalFormatting sqref="B25">
    <cfRule type="duplicateValues" dxfId="568" priority="190"/>
  </conditionalFormatting>
  <conditionalFormatting sqref="F31:K31">
    <cfRule type="cellIs" dxfId="567" priority="179" operator="equal">
      <formula>"5 : très fort"</formula>
    </cfRule>
    <cfRule type="cellIs" dxfId="566" priority="180" operator="equal">
      <formula>"4 : fort"</formula>
    </cfRule>
    <cfRule type="cellIs" dxfId="565" priority="181" operator="equal">
      <formula>"3 : moyen"</formula>
    </cfRule>
    <cfRule type="cellIs" dxfId="564" priority="182" operator="equal">
      <formula>"2 : faible"</formula>
    </cfRule>
    <cfRule type="cellIs" dxfId="563" priority="183" operator="equal">
      <formula>"1 : très faible ou nulle"</formula>
    </cfRule>
  </conditionalFormatting>
  <conditionalFormatting sqref="B31">
    <cfRule type="duplicateValues" dxfId="562" priority="184"/>
  </conditionalFormatting>
  <conditionalFormatting sqref="F33:K33">
    <cfRule type="cellIs" dxfId="561" priority="173" operator="equal">
      <formula>"5 : très fort"</formula>
    </cfRule>
    <cfRule type="cellIs" dxfId="560" priority="174" operator="equal">
      <formula>"4 : fort"</formula>
    </cfRule>
    <cfRule type="cellIs" dxfId="559" priority="175" operator="equal">
      <formula>"3 : moyen"</formula>
    </cfRule>
    <cfRule type="cellIs" dxfId="558" priority="176" operator="equal">
      <formula>"2 : faible"</formula>
    </cfRule>
    <cfRule type="cellIs" dxfId="557" priority="177" operator="equal">
      <formula>"1 : très faible ou nulle"</formula>
    </cfRule>
  </conditionalFormatting>
  <conditionalFormatting sqref="D33">
    <cfRule type="cellIs" dxfId="556" priority="172" operator="equal">
      <formula>"oui"</formula>
    </cfRule>
  </conditionalFormatting>
  <conditionalFormatting sqref="B33">
    <cfRule type="duplicateValues" dxfId="555" priority="178"/>
  </conditionalFormatting>
  <conditionalFormatting sqref="F42:K42">
    <cfRule type="cellIs" dxfId="554" priority="166" operator="equal">
      <formula>"5 : très fort"</formula>
    </cfRule>
    <cfRule type="cellIs" dxfId="553" priority="167" operator="equal">
      <formula>"4 : fort"</formula>
    </cfRule>
    <cfRule type="cellIs" dxfId="552" priority="168" operator="equal">
      <formula>"3 : moyen"</formula>
    </cfRule>
    <cfRule type="cellIs" dxfId="551" priority="169" operator="equal">
      <formula>"2 : faible"</formula>
    </cfRule>
    <cfRule type="cellIs" dxfId="550" priority="170" operator="equal">
      <formula>"1 : très faible ou nulle"</formula>
    </cfRule>
  </conditionalFormatting>
  <conditionalFormatting sqref="D42:D43">
    <cfRule type="cellIs" dxfId="549" priority="165" operator="equal">
      <formula>"oui"</formula>
    </cfRule>
  </conditionalFormatting>
  <conditionalFormatting sqref="B42">
    <cfRule type="duplicateValues" dxfId="548" priority="171"/>
  </conditionalFormatting>
  <conditionalFormatting sqref="F43:K43">
    <cfRule type="cellIs" dxfId="547" priority="159" operator="equal">
      <formula>"5 : très fort"</formula>
    </cfRule>
    <cfRule type="cellIs" dxfId="546" priority="160" operator="equal">
      <formula>"4 : fort"</formula>
    </cfRule>
    <cfRule type="cellIs" dxfId="545" priority="161" operator="equal">
      <formula>"3 : moyen"</formula>
    </cfRule>
    <cfRule type="cellIs" dxfId="544" priority="162" operator="equal">
      <formula>"2 : faible"</formula>
    </cfRule>
    <cfRule type="cellIs" dxfId="543" priority="163" operator="equal">
      <formula>"1 : très faible ou nulle"</formula>
    </cfRule>
  </conditionalFormatting>
  <conditionalFormatting sqref="B43">
    <cfRule type="duplicateValues" dxfId="542" priority="164"/>
  </conditionalFormatting>
  <conditionalFormatting sqref="F45:K45">
    <cfRule type="cellIs" dxfId="541" priority="153" operator="equal">
      <formula>"5 : très fort"</formula>
    </cfRule>
    <cfRule type="cellIs" dxfId="540" priority="154" operator="equal">
      <formula>"4 : fort"</formula>
    </cfRule>
    <cfRule type="cellIs" dxfId="539" priority="155" operator="equal">
      <formula>"3 : moyen"</formula>
    </cfRule>
    <cfRule type="cellIs" dxfId="538" priority="156" operator="equal">
      <formula>"2 : faible"</formula>
    </cfRule>
    <cfRule type="cellIs" dxfId="537" priority="157" operator="equal">
      <formula>"1 : très faible ou nulle"</formula>
    </cfRule>
  </conditionalFormatting>
  <conditionalFormatting sqref="D45">
    <cfRule type="cellIs" dxfId="536" priority="152" operator="equal">
      <formula>"oui"</formula>
    </cfRule>
  </conditionalFormatting>
  <conditionalFormatting sqref="B45">
    <cfRule type="duplicateValues" dxfId="535" priority="158"/>
  </conditionalFormatting>
  <conditionalFormatting sqref="F50:K50">
    <cfRule type="cellIs" dxfId="534" priority="146" operator="equal">
      <formula>"5 : très fort"</formula>
    </cfRule>
    <cfRule type="cellIs" dxfId="533" priority="147" operator="equal">
      <formula>"4 : fort"</formula>
    </cfRule>
    <cfRule type="cellIs" dxfId="532" priority="148" operator="equal">
      <formula>"3 : moyen"</formula>
    </cfRule>
    <cfRule type="cellIs" dxfId="531" priority="149" operator="equal">
      <formula>"2 : faible"</formula>
    </cfRule>
    <cfRule type="cellIs" dxfId="530" priority="150" operator="equal">
      <formula>"1 : très faible ou nulle"</formula>
    </cfRule>
  </conditionalFormatting>
  <conditionalFormatting sqref="D50">
    <cfRule type="cellIs" dxfId="529" priority="145" operator="equal">
      <formula>"oui"</formula>
    </cfRule>
  </conditionalFormatting>
  <conditionalFormatting sqref="B50">
    <cfRule type="duplicateValues" dxfId="528" priority="151"/>
  </conditionalFormatting>
  <conditionalFormatting sqref="F54:K54">
    <cfRule type="cellIs" dxfId="527" priority="139" operator="equal">
      <formula>"5 : très fort"</formula>
    </cfRule>
    <cfRule type="cellIs" dxfId="526" priority="140" operator="equal">
      <formula>"4 : fort"</formula>
    </cfRule>
    <cfRule type="cellIs" dxfId="525" priority="141" operator="equal">
      <formula>"3 : moyen"</formula>
    </cfRule>
    <cfRule type="cellIs" dxfId="524" priority="142" operator="equal">
      <formula>"2 : faible"</formula>
    </cfRule>
    <cfRule type="cellIs" dxfId="523" priority="143" operator="equal">
      <formula>"1 : très faible ou nulle"</formula>
    </cfRule>
  </conditionalFormatting>
  <conditionalFormatting sqref="D54">
    <cfRule type="cellIs" dxfId="522" priority="138" operator="equal">
      <formula>"oui"</formula>
    </cfRule>
  </conditionalFormatting>
  <conditionalFormatting sqref="B54">
    <cfRule type="duplicateValues" dxfId="521" priority="144"/>
  </conditionalFormatting>
  <conditionalFormatting sqref="F55:K55">
    <cfRule type="cellIs" dxfId="520" priority="132" operator="equal">
      <formula>"5 : très fort"</formula>
    </cfRule>
    <cfRule type="cellIs" dxfId="519" priority="133" operator="equal">
      <formula>"4 : fort"</formula>
    </cfRule>
    <cfRule type="cellIs" dxfId="518" priority="134" operator="equal">
      <formula>"3 : moyen"</formula>
    </cfRule>
    <cfRule type="cellIs" dxfId="517" priority="135" operator="equal">
      <formula>"2 : faible"</formula>
    </cfRule>
    <cfRule type="cellIs" dxfId="516" priority="136" operator="equal">
      <formula>"1 : très faible ou nulle"</formula>
    </cfRule>
  </conditionalFormatting>
  <conditionalFormatting sqref="D55">
    <cfRule type="cellIs" dxfId="515" priority="131" operator="equal">
      <formula>"oui"</formula>
    </cfRule>
  </conditionalFormatting>
  <conditionalFormatting sqref="B55">
    <cfRule type="duplicateValues" dxfId="514" priority="137"/>
  </conditionalFormatting>
  <conditionalFormatting sqref="F66:K66">
    <cfRule type="cellIs" dxfId="513" priority="125" operator="equal">
      <formula>"5 : très fort"</formula>
    </cfRule>
    <cfRule type="cellIs" dxfId="512" priority="126" operator="equal">
      <formula>"4 : fort"</formula>
    </cfRule>
    <cfRule type="cellIs" dxfId="511" priority="127" operator="equal">
      <formula>"3 : moyen"</formula>
    </cfRule>
    <cfRule type="cellIs" dxfId="510" priority="128" operator="equal">
      <formula>"2 : faible"</formula>
    </cfRule>
    <cfRule type="cellIs" dxfId="509" priority="129" operator="equal">
      <formula>"1 : très faible ou nulle"</formula>
    </cfRule>
  </conditionalFormatting>
  <conditionalFormatting sqref="B66">
    <cfRule type="duplicateValues" dxfId="508" priority="130"/>
  </conditionalFormatting>
  <conditionalFormatting sqref="F70:K70">
    <cfRule type="cellIs" dxfId="507" priority="119" operator="equal">
      <formula>"5 : très fort"</formula>
    </cfRule>
    <cfRule type="cellIs" dxfId="506" priority="120" operator="equal">
      <formula>"4 : fort"</formula>
    </cfRule>
    <cfRule type="cellIs" dxfId="505" priority="121" operator="equal">
      <formula>"3 : moyen"</formula>
    </cfRule>
    <cfRule type="cellIs" dxfId="504" priority="122" operator="equal">
      <formula>"2 : faible"</formula>
    </cfRule>
    <cfRule type="cellIs" dxfId="503" priority="123" operator="equal">
      <formula>"1 : très faible ou nulle"</formula>
    </cfRule>
  </conditionalFormatting>
  <conditionalFormatting sqref="D70">
    <cfRule type="cellIs" dxfId="502" priority="118" operator="equal">
      <formula>"oui"</formula>
    </cfRule>
  </conditionalFormatting>
  <conditionalFormatting sqref="B70">
    <cfRule type="duplicateValues" dxfId="501" priority="124"/>
  </conditionalFormatting>
  <conditionalFormatting sqref="O25">
    <cfRule type="cellIs" dxfId="500" priority="115" operator="equal">
      <formula>"Dégradation"</formula>
    </cfRule>
    <cfRule type="cellIs" dxfId="499" priority="116" operator="equal">
      <formula>"Stabilité"</formula>
    </cfRule>
    <cfRule type="cellIs" dxfId="498" priority="117" operator="equal">
      <formula>"Amélioration"</formula>
    </cfRule>
  </conditionalFormatting>
  <conditionalFormatting sqref="M25">
    <cfRule type="cellIs" dxfId="497" priority="112" operator="equal">
      <formula>"Dégradation"</formula>
    </cfRule>
    <cfRule type="cellIs" dxfId="496" priority="113" operator="equal">
      <formula>"Stabilité"</formula>
    </cfRule>
    <cfRule type="cellIs" dxfId="495" priority="114" operator="equal">
      <formula>"Amélioration"</formula>
    </cfRule>
  </conditionalFormatting>
  <conditionalFormatting sqref="O31">
    <cfRule type="cellIs" dxfId="494" priority="109" operator="equal">
      <formula>"Dégradation"</formula>
    </cfRule>
    <cfRule type="cellIs" dxfId="493" priority="110" operator="equal">
      <formula>"Stabilité"</formula>
    </cfRule>
    <cfRule type="cellIs" dxfId="492" priority="111" operator="equal">
      <formula>"Amélioration"</formula>
    </cfRule>
  </conditionalFormatting>
  <conditionalFormatting sqref="M31">
    <cfRule type="cellIs" dxfId="491" priority="106" operator="equal">
      <formula>"Dégradation"</formula>
    </cfRule>
    <cfRule type="cellIs" dxfId="490" priority="107" operator="equal">
      <formula>"Stabilité"</formula>
    </cfRule>
    <cfRule type="cellIs" dxfId="489" priority="108" operator="equal">
      <formula>"Amélioration"</formula>
    </cfRule>
  </conditionalFormatting>
  <conditionalFormatting sqref="O33">
    <cfRule type="cellIs" dxfId="488" priority="103" operator="equal">
      <formula>"Dégradation"</formula>
    </cfRule>
    <cfRule type="cellIs" dxfId="487" priority="104" operator="equal">
      <formula>"Stabilité"</formula>
    </cfRule>
    <cfRule type="cellIs" dxfId="486" priority="105" operator="equal">
      <formula>"Amélioration"</formula>
    </cfRule>
  </conditionalFormatting>
  <conditionalFormatting sqref="O37">
    <cfRule type="cellIs" dxfId="485" priority="100" operator="equal">
      <formula>"Dégradation"</formula>
    </cfRule>
    <cfRule type="cellIs" dxfId="484" priority="101" operator="equal">
      <formula>"Stabilité"</formula>
    </cfRule>
    <cfRule type="cellIs" dxfId="483" priority="102" operator="equal">
      <formula>"Amélioration"</formula>
    </cfRule>
  </conditionalFormatting>
  <conditionalFormatting sqref="M37">
    <cfRule type="cellIs" dxfId="482" priority="97" operator="equal">
      <formula>"Dégradation"</formula>
    </cfRule>
    <cfRule type="cellIs" dxfId="481" priority="98" operator="equal">
      <formula>"Stabilité"</formula>
    </cfRule>
    <cfRule type="cellIs" dxfId="480" priority="99" operator="equal">
      <formula>"Amélioration"</formula>
    </cfRule>
  </conditionalFormatting>
  <conditionalFormatting sqref="O45">
    <cfRule type="cellIs" dxfId="479" priority="94" operator="equal">
      <formula>"Dégradation"</formula>
    </cfRule>
    <cfRule type="cellIs" dxfId="478" priority="95" operator="equal">
      <formula>"Stabilité"</formula>
    </cfRule>
    <cfRule type="cellIs" dxfId="477" priority="96" operator="equal">
      <formula>"Amélioration"</formula>
    </cfRule>
  </conditionalFormatting>
  <conditionalFormatting sqref="O50">
    <cfRule type="cellIs" dxfId="476" priority="91" operator="equal">
      <formula>"Dégradation"</formula>
    </cfRule>
    <cfRule type="cellIs" dxfId="475" priority="92" operator="equal">
      <formula>"Stabilité"</formula>
    </cfRule>
    <cfRule type="cellIs" dxfId="474" priority="93" operator="equal">
      <formula>"Amélioration"</formula>
    </cfRule>
  </conditionalFormatting>
  <conditionalFormatting sqref="O55">
    <cfRule type="cellIs" dxfId="473" priority="88" operator="equal">
      <formula>"Dégradation"</formula>
    </cfRule>
    <cfRule type="cellIs" dxfId="472" priority="89" operator="equal">
      <formula>"Stabilité"</formula>
    </cfRule>
    <cfRule type="cellIs" dxfId="471" priority="90" operator="equal">
      <formula>"Amélioration"</formula>
    </cfRule>
  </conditionalFormatting>
  <conditionalFormatting sqref="O54">
    <cfRule type="cellIs" dxfId="470" priority="85" operator="equal">
      <formula>"Dégradation"</formula>
    </cfRule>
    <cfRule type="cellIs" dxfId="469" priority="86" operator="equal">
      <formula>"Stabilité"</formula>
    </cfRule>
    <cfRule type="cellIs" dxfId="468" priority="87" operator="equal">
      <formula>"Amélioration"</formula>
    </cfRule>
  </conditionalFormatting>
  <conditionalFormatting sqref="O41:O43">
    <cfRule type="cellIs" dxfId="467" priority="82" operator="equal">
      <formula>"Dégradation"</formula>
    </cfRule>
    <cfRule type="cellIs" dxfId="466" priority="83" operator="equal">
      <formula>"Stabilité"</formula>
    </cfRule>
    <cfRule type="cellIs" dxfId="465" priority="84" operator="equal">
      <formula>"Amélioration"</formula>
    </cfRule>
  </conditionalFormatting>
  <conditionalFormatting sqref="O66">
    <cfRule type="cellIs" dxfId="464" priority="79" operator="equal">
      <formula>"Dégradation"</formula>
    </cfRule>
    <cfRule type="cellIs" dxfId="463" priority="80" operator="equal">
      <formula>"Stabilité"</formula>
    </cfRule>
    <cfRule type="cellIs" dxfId="462" priority="81" operator="equal">
      <formula>"Amélioration"</formula>
    </cfRule>
  </conditionalFormatting>
  <conditionalFormatting sqref="O70">
    <cfRule type="cellIs" dxfId="461" priority="76" operator="equal">
      <formula>"Dégradation"</formula>
    </cfRule>
    <cfRule type="cellIs" dxfId="460" priority="77" operator="equal">
      <formula>"Stabilité"</formula>
    </cfRule>
    <cfRule type="cellIs" dxfId="459" priority="78" operator="equal">
      <formula>"Amélioration"</formula>
    </cfRule>
  </conditionalFormatting>
  <conditionalFormatting sqref="O78">
    <cfRule type="cellIs" dxfId="458" priority="73" operator="equal">
      <formula>"Dégradation"</formula>
    </cfRule>
    <cfRule type="cellIs" dxfId="457" priority="74" operator="equal">
      <formula>"Stabilité"</formula>
    </cfRule>
    <cfRule type="cellIs" dxfId="456" priority="75" operator="equal">
      <formula>"Amélioration"</formula>
    </cfRule>
  </conditionalFormatting>
  <conditionalFormatting sqref="M41:M43">
    <cfRule type="cellIs" dxfId="455" priority="70" operator="equal">
      <formula>"Dégradation"</formula>
    </cfRule>
    <cfRule type="cellIs" dxfId="454" priority="71" operator="equal">
      <formula>"Stabilité"</formula>
    </cfRule>
    <cfRule type="cellIs" dxfId="453" priority="72" operator="equal">
      <formula>"Amélioration"</formula>
    </cfRule>
  </conditionalFormatting>
  <conditionalFormatting sqref="M45">
    <cfRule type="cellIs" dxfId="452" priority="67" operator="equal">
      <formula>"Dégradation"</formula>
    </cfRule>
    <cfRule type="cellIs" dxfId="451" priority="68" operator="equal">
      <formula>"Stabilité"</formula>
    </cfRule>
    <cfRule type="cellIs" dxfId="450" priority="69" operator="equal">
      <formula>"Amélioration"</formula>
    </cfRule>
  </conditionalFormatting>
  <conditionalFormatting sqref="M54">
    <cfRule type="cellIs" dxfId="449" priority="64" operator="equal">
      <formula>"Dégradation"</formula>
    </cfRule>
    <cfRule type="cellIs" dxfId="448" priority="65" operator="equal">
      <formula>"Stabilité"</formula>
    </cfRule>
    <cfRule type="cellIs" dxfId="447" priority="66" operator="equal">
      <formula>"Amélioration"</formula>
    </cfRule>
  </conditionalFormatting>
  <conditionalFormatting sqref="M50">
    <cfRule type="cellIs" dxfId="446" priority="61" operator="equal">
      <formula>"Dégradation"</formula>
    </cfRule>
    <cfRule type="cellIs" dxfId="445" priority="62" operator="equal">
      <formula>"Stabilité"</formula>
    </cfRule>
    <cfRule type="cellIs" dxfId="444" priority="63" operator="equal">
      <formula>"Amélioration"</formula>
    </cfRule>
  </conditionalFormatting>
  <conditionalFormatting sqref="M55">
    <cfRule type="cellIs" dxfId="443" priority="58" operator="equal">
      <formula>"Dégradation"</formula>
    </cfRule>
    <cfRule type="cellIs" dxfId="442" priority="59" operator="equal">
      <formula>"Stabilité"</formula>
    </cfRule>
    <cfRule type="cellIs" dxfId="441" priority="60" operator="equal">
      <formula>"Amélioration"</formula>
    </cfRule>
  </conditionalFormatting>
  <conditionalFormatting sqref="M62">
    <cfRule type="cellIs" dxfId="440" priority="55" operator="equal">
      <formula>"Dégradation"</formula>
    </cfRule>
    <cfRule type="cellIs" dxfId="439" priority="56" operator="equal">
      <formula>"Stabilité"</formula>
    </cfRule>
    <cfRule type="cellIs" dxfId="438" priority="57" operator="equal">
      <formula>"Amélioration"</formula>
    </cfRule>
  </conditionalFormatting>
  <conditionalFormatting sqref="M66">
    <cfRule type="cellIs" dxfId="437" priority="52" operator="equal">
      <formula>"Dégradation"</formula>
    </cfRule>
    <cfRule type="cellIs" dxfId="436" priority="53" operator="equal">
      <formula>"Stabilité"</formula>
    </cfRule>
    <cfRule type="cellIs" dxfId="435" priority="54" operator="equal">
      <formula>"Amélioration"</formula>
    </cfRule>
  </conditionalFormatting>
  <conditionalFormatting sqref="M70">
    <cfRule type="cellIs" dxfId="434" priority="49" operator="equal">
      <formula>"Dégradation"</formula>
    </cfRule>
    <cfRule type="cellIs" dxfId="433" priority="50" operator="equal">
      <formula>"Stabilité"</formula>
    </cfRule>
    <cfRule type="cellIs" dxfId="432" priority="51" operator="equal">
      <formula>"Amélioration"</formula>
    </cfRule>
  </conditionalFormatting>
  <conditionalFormatting sqref="R25">
    <cfRule type="cellIs" dxfId="431" priority="46" operator="equal">
      <formula>"Dégradation"</formula>
    </cfRule>
    <cfRule type="cellIs" dxfId="430" priority="47" operator="equal">
      <formula>"Stabilité"</formula>
    </cfRule>
    <cfRule type="cellIs" dxfId="429" priority="48" operator="equal">
      <formula>"Amélioration"</formula>
    </cfRule>
  </conditionalFormatting>
  <conditionalFormatting sqref="R31">
    <cfRule type="cellIs" dxfId="428" priority="43" operator="equal">
      <formula>"Dégradation"</formula>
    </cfRule>
    <cfRule type="cellIs" dxfId="427" priority="44" operator="equal">
      <formula>"Stabilité"</formula>
    </cfRule>
    <cfRule type="cellIs" dxfId="426" priority="45" operator="equal">
      <formula>"Amélioration"</formula>
    </cfRule>
  </conditionalFormatting>
  <conditionalFormatting sqref="M33">
    <cfRule type="cellIs" dxfId="425" priority="40" operator="equal">
      <formula>"Dégradation"</formula>
    </cfRule>
    <cfRule type="cellIs" dxfId="424" priority="41" operator="equal">
      <formula>"Stabilité"</formula>
    </cfRule>
    <cfRule type="cellIs" dxfId="423" priority="42" operator="equal">
      <formula>"Amélioration"</formula>
    </cfRule>
  </conditionalFormatting>
  <conditionalFormatting sqref="R33">
    <cfRule type="cellIs" dxfId="422" priority="37" operator="equal">
      <formula>"Dégradation"</formula>
    </cfRule>
    <cfRule type="cellIs" dxfId="421" priority="38" operator="equal">
      <formula>"Stabilité"</formula>
    </cfRule>
    <cfRule type="cellIs" dxfId="420" priority="39" operator="equal">
      <formula>"Amélioration"</formula>
    </cfRule>
  </conditionalFormatting>
  <conditionalFormatting sqref="R37">
    <cfRule type="cellIs" dxfId="419" priority="34" operator="equal">
      <formula>"Dégradation"</formula>
    </cfRule>
    <cfRule type="cellIs" dxfId="418" priority="35" operator="equal">
      <formula>"Stabilité"</formula>
    </cfRule>
    <cfRule type="cellIs" dxfId="417" priority="36" operator="equal">
      <formula>"Amélioration"</formula>
    </cfRule>
  </conditionalFormatting>
  <conditionalFormatting sqref="R41">
    <cfRule type="cellIs" dxfId="416" priority="31" operator="equal">
      <formula>"Dégradation"</formula>
    </cfRule>
    <cfRule type="cellIs" dxfId="415" priority="32" operator="equal">
      <formula>"Stabilité"</formula>
    </cfRule>
    <cfRule type="cellIs" dxfId="414" priority="33" operator="equal">
      <formula>"Amélioration"</formula>
    </cfRule>
  </conditionalFormatting>
  <conditionalFormatting sqref="R42">
    <cfRule type="cellIs" dxfId="413" priority="28" operator="equal">
      <formula>"Dégradation"</formula>
    </cfRule>
    <cfRule type="cellIs" dxfId="412" priority="29" operator="equal">
      <formula>"Stabilité"</formula>
    </cfRule>
    <cfRule type="cellIs" dxfId="411" priority="30" operator="equal">
      <formula>"Amélioration"</formula>
    </cfRule>
  </conditionalFormatting>
  <conditionalFormatting sqref="R43">
    <cfRule type="cellIs" dxfId="410" priority="25" operator="equal">
      <formula>"Dégradation"</formula>
    </cfRule>
    <cfRule type="cellIs" dxfId="409" priority="26" operator="equal">
      <formula>"Stabilité"</formula>
    </cfRule>
    <cfRule type="cellIs" dxfId="408" priority="27" operator="equal">
      <formula>"Amélioration"</formula>
    </cfRule>
  </conditionalFormatting>
  <conditionalFormatting sqref="R45">
    <cfRule type="cellIs" dxfId="407" priority="22" operator="equal">
      <formula>"Dégradation"</formula>
    </cfRule>
    <cfRule type="cellIs" dxfId="406" priority="23" operator="equal">
      <formula>"Stabilité"</formula>
    </cfRule>
    <cfRule type="cellIs" dxfId="405" priority="24" operator="equal">
      <formula>"Amélioration"</formula>
    </cfRule>
  </conditionalFormatting>
  <conditionalFormatting sqref="R50">
    <cfRule type="cellIs" dxfId="404" priority="19" operator="equal">
      <formula>"Dégradation"</formula>
    </cfRule>
    <cfRule type="cellIs" dxfId="403" priority="20" operator="equal">
      <formula>"Stabilité"</formula>
    </cfRule>
    <cfRule type="cellIs" dxfId="402" priority="21" operator="equal">
      <formula>"Amélioration"</formula>
    </cfRule>
  </conditionalFormatting>
  <conditionalFormatting sqref="R54">
    <cfRule type="cellIs" dxfId="401" priority="16" operator="equal">
      <formula>"Dégradation"</formula>
    </cfRule>
    <cfRule type="cellIs" dxfId="400" priority="17" operator="equal">
      <formula>"Stabilité"</formula>
    </cfRule>
    <cfRule type="cellIs" dxfId="399" priority="18" operator="equal">
      <formula>"Amélioration"</formula>
    </cfRule>
  </conditionalFormatting>
  <conditionalFormatting sqref="R55">
    <cfRule type="cellIs" dxfId="398" priority="13" operator="equal">
      <formula>"Dégradation"</formula>
    </cfRule>
    <cfRule type="cellIs" dxfId="397" priority="14" operator="equal">
      <formula>"Stabilité"</formula>
    </cfRule>
    <cfRule type="cellIs" dxfId="396" priority="15" operator="equal">
      <formula>"Amélioration"</formula>
    </cfRule>
  </conditionalFormatting>
  <conditionalFormatting sqref="R56">
    <cfRule type="cellIs" dxfId="395" priority="10" operator="equal">
      <formula>"Dégradation"</formula>
    </cfRule>
    <cfRule type="cellIs" dxfId="394" priority="11" operator="equal">
      <formula>"Stabilité"</formula>
    </cfRule>
    <cfRule type="cellIs" dxfId="393" priority="12" operator="equal">
      <formula>"Amélioration"</formula>
    </cfRule>
  </conditionalFormatting>
  <conditionalFormatting sqref="R66">
    <cfRule type="cellIs" dxfId="392" priority="7" operator="equal">
      <formula>"Dégradation"</formula>
    </cfRule>
    <cfRule type="cellIs" dxfId="391" priority="8" operator="equal">
      <formula>"Stabilité"</formula>
    </cfRule>
    <cfRule type="cellIs" dxfId="390" priority="9" operator="equal">
      <formula>"Amélioration"</formula>
    </cfRule>
  </conditionalFormatting>
  <conditionalFormatting sqref="R70">
    <cfRule type="cellIs" dxfId="389" priority="4" operator="equal">
      <formula>"Dégradation"</formula>
    </cfRule>
    <cfRule type="cellIs" dxfId="388" priority="5" operator="equal">
      <formula>"Stabilité"</formula>
    </cfRule>
    <cfRule type="cellIs" dxfId="387" priority="6" operator="equal">
      <formula>"Amélioration"</formula>
    </cfRule>
  </conditionalFormatting>
  <conditionalFormatting sqref="D25">
    <cfRule type="cellIs" dxfId="386" priority="3" operator="equal">
      <formula>"oui"</formula>
    </cfRule>
  </conditionalFormatting>
  <conditionalFormatting sqref="D31">
    <cfRule type="cellIs" dxfId="385" priority="2" operator="equal">
      <formula>"oui"</formula>
    </cfRule>
  </conditionalFormatting>
  <conditionalFormatting sqref="D66">
    <cfRule type="cellIs" dxfId="384" priority="1" operator="equal">
      <formula>"oui"</formula>
    </cfRule>
  </conditionalFormatting>
  <dataValidations count="3">
    <dataValidation type="list" allowBlank="1" showInputMessage="1" showErrorMessage="1" sqref="F4:K78">
      <formula1>"1 : très faible ou nulle,2 : faible,3 : moyen,4 : fort,5 : très fort"</formula1>
    </dataValidation>
    <dataValidation type="list" allowBlank="1" showInputMessage="1" showErrorMessage="1" sqref="M4:M78 O4:O78 R4:R78">
      <formula1>"Amélioration,Stabilité,Dégradation"</formula1>
    </dataValidation>
    <dataValidation type="list" allowBlank="1" showInputMessage="1" showErrorMessage="1" sqref="D4:D8 D25 D31">
      <formula1>"oui,non"</formula1>
    </dataValidation>
  </dataValidations>
  <printOptions horizontalCentered="1" verticalCentered="1"/>
  <pageMargins left="0.70866141732283472" right="0.70866141732283472" top="0.74803149606299213" bottom="0.74803149606299213" header="0.31496062992125984" footer="0.31496062992125984"/>
  <pageSetup paperSize="8" scale="78" orientation="landscape" r:id="rId1"/>
  <headerFooter>
    <oddHeader>&amp;C&amp;"-,Gras"&amp;18RECEMA 2019
Programmation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97"/>
  <sheetViews>
    <sheetView zoomScale="60" zoomScaleNormal="60" workbookViewId="0">
      <pane xSplit="3" ySplit="3" topLeftCell="G52" activePane="bottomRight" state="frozen"/>
      <selection pane="topRight" activeCell="E1" sqref="E1"/>
      <selection pane="bottomLeft" activeCell="A4" sqref="A4"/>
      <selection pane="bottomRight" activeCell="N56" sqref="N56"/>
    </sheetView>
  </sheetViews>
  <sheetFormatPr baseColWidth="10" defaultColWidth="15.7109375" defaultRowHeight="20.25" x14ac:dyDescent="0.3"/>
  <cols>
    <col min="1" max="1" width="25.7109375" style="18" customWidth="1"/>
    <col min="2" max="2" width="15.7109375" style="9" customWidth="1"/>
    <col min="3" max="3" width="25.7109375" style="10" customWidth="1"/>
    <col min="4" max="4" width="10.7109375" style="11" customWidth="1"/>
    <col min="5" max="5" width="20.7109375" style="12" customWidth="1"/>
    <col min="6" max="6" width="7.7109375" style="13" customWidth="1"/>
    <col min="7" max="11" width="7.7109375" style="14" customWidth="1"/>
    <col min="12" max="12" width="15.7109375" style="12" customWidth="1"/>
    <col min="13" max="13" width="15.7109375" style="11" customWidth="1"/>
    <col min="14" max="14" width="50.7109375" style="56" customWidth="1"/>
    <col min="15" max="15" width="15.7109375" style="11" customWidth="1"/>
    <col min="16" max="16" width="50.7109375" style="12" customWidth="1"/>
    <col min="17" max="17" width="50.7109375" style="15" customWidth="1"/>
    <col min="18" max="18" width="15.7109375" style="11" customWidth="1"/>
    <col min="19" max="19" width="30.7109375" style="84" customWidth="1"/>
    <col min="20" max="21" width="15.7109375" style="84" customWidth="1"/>
    <col min="22" max="22" width="50.7109375" style="56" customWidth="1"/>
    <col min="23" max="23" width="0" style="50" hidden="1" customWidth="1"/>
    <col min="24" max="24" width="0" style="51" hidden="1" customWidth="1"/>
    <col min="25" max="16384" width="15.7109375" style="16"/>
  </cols>
  <sheetData>
    <row r="1" spans="1:24" s="19" customFormat="1" ht="29.25" thickTop="1" thickBot="1" x14ac:dyDescent="0.3">
      <c r="A1" s="254" t="s">
        <v>291</v>
      </c>
      <c r="B1" s="256" t="s">
        <v>0</v>
      </c>
      <c r="C1" s="257"/>
      <c r="D1" s="260" t="s">
        <v>290</v>
      </c>
      <c r="E1" s="261"/>
      <c r="F1" s="261"/>
      <c r="G1" s="261"/>
      <c r="H1" s="261"/>
      <c r="I1" s="261"/>
      <c r="J1" s="261"/>
      <c r="K1" s="261"/>
      <c r="L1" s="261"/>
      <c r="M1" s="261"/>
      <c r="N1" s="261"/>
      <c r="O1" s="261"/>
      <c r="P1" s="261"/>
      <c r="Q1" s="261"/>
      <c r="R1" s="261"/>
      <c r="S1" s="261"/>
      <c r="T1" s="261"/>
      <c r="U1" s="261"/>
      <c r="V1" s="262"/>
      <c r="W1" s="250" t="s">
        <v>280</v>
      </c>
      <c r="X1" s="252" t="s">
        <v>279</v>
      </c>
    </row>
    <row r="2" spans="1:24" s="2" customFormat="1" ht="40.15" customHeight="1" x14ac:dyDescent="0.25">
      <c r="A2" s="255"/>
      <c r="B2" s="258"/>
      <c r="C2" s="259"/>
      <c r="D2" s="263" t="s">
        <v>1</v>
      </c>
      <c r="E2" s="264"/>
      <c r="F2" s="265" t="s">
        <v>2</v>
      </c>
      <c r="G2" s="266"/>
      <c r="H2" s="266"/>
      <c r="I2" s="266"/>
      <c r="J2" s="266"/>
      <c r="K2" s="266"/>
      <c r="L2" s="267"/>
      <c r="M2" s="268" t="s">
        <v>3</v>
      </c>
      <c r="N2" s="269"/>
      <c r="O2" s="270" t="s">
        <v>4</v>
      </c>
      <c r="P2" s="271"/>
      <c r="Q2" s="1" t="s">
        <v>5</v>
      </c>
      <c r="R2" s="272" t="s">
        <v>6</v>
      </c>
      <c r="S2" s="273"/>
      <c r="T2" s="273"/>
      <c r="U2" s="273"/>
      <c r="V2" s="274"/>
      <c r="W2" s="251"/>
      <c r="X2" s="253"/>
    </row>
    <row r="3" spans="1:24" s="3" customFormat="1" ht="77.45" customHeight="1" thickBot="1" x14ac:dyDescent="0.3">
      <c r="A3" s="255"/>
      <c r="B3" s="258"/>
      <c r="C3" s="259"/>
      <c r="D3" s="68" t="s">
        <v>7</v>
      </c>
      <c r="E3" s="69" t="s">
        <v>8</v>
      </c>
      <c r="F3" s="70" t="s">
        <v>9</v>
      </c>
      <c r="G3" s="71" t="s">
        <v>10</v>
      </c>
      <c r="H3" s="71" t="s">
        <v>11</v>
      </c>
      <c r="I3" s="71" t="s">
        <v>12</v>
      </c>
      <c r="J3" s="71" t="s">
        <v>13</v>
      </c>
      <c r="K3" s="71" t="s">
        <v>14</v>
      </c>
      <c r="L3" s="72" t="s">
        <v>15</v>
      </c>
      <c r="M3" s="73" t="s">
        <v>16</v>
      </c>
      <c r="N3" s="74" t="s">
        <v>8</v>
      </c>
      <c r="O3" s="75" t="s">
        <v>16</v>
      </c>
      <c r="P3" s="76" t="s">
        <v>8</v>
      </c>
      <c r="Q3" s="77" t="s">
        <v>8</v>
      </c>
      <c r="R3" s="78" t="s">
        <v>16</v>
      </c>
      <c r="S3" s="88" t="s">
        <v>17</v>
      </c>
      <c r="T3" s="88" t="s">
        <v>18</v>
      </c>
      <c r="U3" s="89" t="s">
        <v>19</v>
      </c>
      <c r="V3" s="90" t="s">
        <v>20</v>
      </c>
      <c r="W3" s="46"/>
      <c r="X3" s="47"/>
    </row>
    <row r="4" spans="1:24" s="32" customFormat="1" ht="187.9" customHeight="1" x14ac:dyDescent="0.25">
      <c r="A4" s="82" t="s">
        <v>179</v>
      </c>
      <c r="B4" s="22" t="s">
        <v>357</v>
      </c>
      <c r="C4" s="59" t="s">
        <v>358</v>
      </c>
      <c r="D4" s="60" t="s">
        <v>23</v>
      </c>
      <c r="E4" s="61" t="s">
        <v>161</v>
      </c>
      <c r="F4" s="26" t="s">
        <v>25</v>
      </c>
      <c r="G4" s="27" t="s">
        <v>26</v>
      </c>
      <c r="H4" s="27" t="s">
        <v>27</v>
      </c>
      <c r="I4" s="27" t="s">
        <v>25</v>
      </c>
      <c r="J4" s="27" t="s">
        <v>25</v>
      </c>
      <c r="K4" s="27" t="s">
        <v>27</v>
      </c>
      <c r="L4" s="63"/>
      <c r="M4" s="64"/>
      <c r="N4" s="30" t="s">
        <v>28</v>
      </c>
      <c r="O4" s="60" t="s">
        <v>29</v>
      </c>
      <c r="P4" s="63" t="s">
        <v>364</v>
      </c>
      <c r="Q4" s="31" t="s">
        <v>30</v>
      </c>
      <c r="R4" s="60" t="s">
        <v>29</v>
      </c>
      <c r="S4" s="62" t="s">
        <v>31</v>
      </c>
      <c r="T4" s="62" t="s">
        <v>32</v>
      </c>
      <c r="U4" s="39" t="s">
        <v>405</v>
      </c>
      <c r="V4" s="63" t="s">
        <v>459</v>
      </c>
      <c r="W4" s="48"/>
      <c r="X4" s="49"/>
    </row>
    <row r="5" spans="1:24" s="32" customFormat="1" ht="156" customHeight="1" x14ac:dyDescent="0.25">
      <c r="A5" s="83" t="s">
        <v>179</v>
      </c>
      <c r="B5" s="79" t="s">
        <v>355</v>
      </c>
      <c r="C5" s="23" t="s">
        <v>359</v>
      </c>
      <c r="D5" s="24" t="s">
        <v>23</v>
      </c>
      <c r="E5" s="25" t="s">
        <v>460</v>
      </c>
      <c r="F5" s="26" t="s">
        <v>25</v>
      </c>
      <c r="G5" s="27" t="s">
        <v>26</v>
      </c>
      <c r="H5" s="27" t="s">
        <v>27</v>
      </c>
      <c r="I5" s="27" t="s">
        <v>25</v>
      </c>
      <c r="J5" s="27" t="s">
        <v>25</v>
      </c>
      <c r="K5" s="27" t="s">
        <v>27</v>
      </c>
      <c r="L5" s="28"/>
      <c r="M5" s="29"/>
      <c r="N5" s="30" t="s">
        <v>28</v>
      </c>
      <c r="O5" s="24" t="s">
        <v>39</v>
      </c>
      <c r="P5" s="28" t="s">
        <v>363</v>
      </c>
      <c r="Q5" s="31" t="s">
        <v>30</v>
      </c>
      <c r="R5" s="24" t="s">
        <v>39</v>
      </c>
      <c r="S5" s="27" t="s">
        <v>31</v>
      </c>
      <c r="T5" s="27" t="s">
        <v>32</v>
      </c>
      <c r="U5" s="39" t="s">
        <v>405</v>
      </c>
      <c r="V5" s="28" t="s">
        <v>406</v>
      </c>
      <c r="W5" s="48"/>
      <c r="X5" s="49"/>
    </row>
    <row r="6" spans="1:24" s="32" customFormat="1" ht="202.9" customHeight="1" x14ac:dyDescent="0.25">
      <c r="A6" s="33" t="s">
        <v>179</v>
      </c>
      <c r="B6" s="34" t="s">
        <v>356</v>
      </c>
      <c r="C6" s="23" t="s">
        <v>360</v>
      </c>
      <c r="D6" s="24" t="s">
        <v>23</v>
      </c>
      <c r="E6" s="25"/>
      <c r="F6" s="26" t="s">
        <v>25</v>
      </c>
      <c r="G6" s="27" t="s">
        <v>26</v>
      </c>
      <c r="H6" s="27" t="s">
        <v>27</v>
      </c>
      <c r="I6" s="27" t="s">
        <v>25</v>
      </c>
      <c r="J6" s="27" t="s">
        <v>25</v>
      </c>
      <c r="K6" s="27" t="s">
        <v>27</v>
      </c>
      <c r="L6" s="28"/>
      <c r="M6" s="29"/>
      <c r="N6" s="30" t="s">
        <v>28</v>
      </c>
      <c r="O6" s="24" t="s">
        <v>47</v>
      </c>
      <c r="P6" s="28" t="s">
        <v>361</v>
      </c>
      <c r="Q6" s="31" t="s">
        <v>30</v>
      </c>
      <c r="R6" s="24" t="s">
        <v>47</v>
      </c>
      <c r="S6" s="27" t="s">
        <v>31</v>
      </c>
      <c r="T6" s="27" t="s">
        <v>32</v>
      </c>
      <c r="U6" s="39" t="s">
        <v>405</v>
      </c>
      <c r="V6" s="28" t="s">
        <v>435</v>
      </c>
      <c r="W6" s="80"/>
      <c r="X6" s="81"/>
    </row>
    <row r="7" spans="1:24" s="67" customFormat="1" ht="200.45" customHeight="1" x14ac:dyDescent="0.25">
      <c r="A7" s="21" t="s">
        <v>179</v>
      </c>
      <c r="B7" s="79" t="s">
        <v>21</v>
      </c>
      <c r="C7" s="23" t="s">
        <v>22</v>
      </c>
      <c r="D7" s="24" t="s">
        <v>23</v>
      </c>
      <c r="E7" s="25" t="s">
        <v>24</v>
      </c>
      <c r="F7" s="26" t="s">
        <v>25</v>
      </c>
      <c r="G7" s="27" t="s">
        <v>26</v>
      </c>
      <c r="H7" s="27" t="s">
        <v>27</v>
      </c>
      <c r="I7" s="27" t="s">
        <v>25</v>
      </c>
      <c r="J7" s="27" t="s">
        <v>25</v>
      </c>
      <c r="K7" s="27" t="s">
        <v>27</v>
      </c>
      <c r="L7" s="28"/>
      <c r="M7" s="29"/>
      <c r="N7" s="30" t="s">
        <v>28</v>
      </c>
      <c r="O7" s="24" t="s">
        <v>39</v>
      </c>
      <c r="P7" s="28" t="s">
        <v>362</v>
      </c>
      <c r="Q7" s="31" t="s">
        <v>30</v>
      </c>
      <c r="R7" s="24" t="s">
        <v>39</v>
      </c>
      <c r="S7" s="27" t="s">
        <v>31</v>
      </c>
      <c r="T7" s="27" t="s">
        <v>32</v>
      </c>
      <c r="U7" s="39" t="s">
        <v>405</v>
      </c>
      <c r="V7" s="28" t="s">
        <v>407</v>
      </c>
      <c r="W7" s="65" t="s">
        <v>281</v>
      </c>
      <c r="X7" s="66"/>
    </row>
    <row r="8" spans="1:24" s="32" customFormat="1" ht="70.150000000000006" customHeight="1" x14ac:dyDescent="0.25">
      <c r="A8" s="21" t="s">
        <v>190</v>
      </c>
      <c r="B8" s="34" t="s">
        <v>192</v>
      </c>
      <c r="C8" s="23" t="s">
        <v>193</v>
      </c>
      <c r="D8" s="24" t="s">
        <v>35</v>
      </c>
      <c r="E8" s="25" t="s">
        <v>194</v>
      </c>
      <c r="F8" s="26" t="s">
        <v>37</v>
      </c>
      <c r="G8" s="27" t="s">
        <v>25</v>
      </c>
      <c r="H8" s="27" t="s">
        <v>27</v>
      </c>
      <c r="I8" s="27" t="s">
        <v>37</v>
      </c>
      <c r="J8" s="27" t="s">
        <v>25</v>
      </c>
      <c r="K8" s="27" t="s">
        <v>26</v>
      </c>
      <c r="L8" s="5" t="s">
        <v>727</v>
      </c>
      <c r="M8" s="85" t="s">
        <v>39</v>
      </c>
      <c r="N8" s="30" t="s">
        <v>354</v>
      </c>
      <c r="O8" s="36" t="s">
        <v>29</v>
      </c>
      <c r="P8" s="28" t="s">
        <v>300</v>
      </c>
      <c r="Q8" s="31" t="s">
        <v>334</v>
      </c>
      <c r="R8" s="87" t="s">
        <v>39</v>
      </c>
      <c r="S8" s="39" t="s">
        <v>31</v>
      </c>
      <c r="T8" s="39" t="s">
        <v>32</v>
      </c>
      <c r="U8" s="39" t="s">
        <v>405</v>
      </c>
      <c r="V8" s="28" t="s">
        <v>408</v>
      </c>
      <c r="W8" s="48"/>
      <c r="X8" s="49">
        <v>1</v>
      </c>
    </row>
    <row r="9" spans="1:24" s="32" customFormat="1" ht="112.15" customHeight="1" x14ac:dyDescent="0.25">
      <c r="A9" s="33" t="s">
        <v>180</v>
      </c>
      <c r="B9" s="34" t="s">
        <v>33</v>
      </c>
      <c r="C9" s="35" t="s">
        <v>34</v>
      </c>
      <c r="D9" s="36" t="s">
        <v>35</v>
      </c>
      <c r="E9" s="37" t="s">
        <v>36</v>
      </c>
      <c r="F9" s="38" t="s">
        <v>37</v>
      </c>
      <c r="G9" s="39" t="s">
        <v>25</v>
      </c>
      <c r="H9" s="39" t="s">
        <v>26</v>
      </c>
      <c r="I9" s="39" t="s">
        <v>37</v>
      </c>
      <c r="J9" s="39" t="s">
        <v>25</v>
      </c>
      <c r="K9" s="39" t="s">
        <v>25</v>
      </c>
      <c r="L9" s="40" t="s">
        <v>46</v>
      </c>
      <c r="M9" s="36" t="s">
        <v>39</v>
      </c>
      <c r="N9" s="41" t="s">
        <v>365</v>
      </c>
      <c r="O9" s="42"/>
      <c r="P9" s="40" t="s">
        <v>30</v>
      </c>
      <c r="Q9" s="31" t="s">
        <v>333</v>
      </c>
      <c r="R9" s="36" t="s">
        <v>39</v>
      </c>
      <c r="S9" s="39" t="s">
        <v>31</v>
      </c>
      <c r="T9" s="39" t="s">
        <v>32</v>
      </c>
      <c r="U9" s="39" t="s">
        <v>405</v>
      </c>
      <c r="V9" s="28" t="s">
        <v>409</v>
      </c>
      <c r="W9" s="48"/>
      <c r="X9" s="49">
        <v>1</v>
      </c>
    </row>
    <row r="10" spans="1:24" s="32" customFormat="1" ht="273.60000000000002" customHeight="1" x14ac:dyDescent="0.25">
      <c r="A10" s="33" t="s">
        <v>181</v>
      </c>
      <c r="B10" s="34" t="s">
        <v>41</v>
      </c>
      <c r="C10" s="35" t="s">
        <v>42</v>
      </c>
      <c r="D10" s="36" t="s">
        <v>35</v>
      </c>
      <c r="E10" s="37" t="s">
        <v>43</v>
      </c>
      <c r="F10" s="38" t="s">
        <v>37</v>
      </c>
      <c r="G10" s="39" t="s">
        <v>25</v>
      </c>
      <c r="H10" s="39" t="s">
        <v>26</v>
      </c>
      <c r="I10" s="39" t="s">
        <v>37</v>
      </c>
      <c r="J10" s="39" t="s">
        <v>25</v>
      </c>
      <c r="K10" s="39" t="s">
        <v>37</v>
      </c>
      <c r="L10" s="40" t="s">
        <v>46</v>
      </c>
      <c r="M10" s="36" t="s">
        <v>47</v>
      </c>
      <c r="N10" s="41" t="s">
        <v>728</v>
      </c>
      <c r="O10" s="36" t="s">
        <v>39</v>
      </c>
      <c r="P10" s="40" t="s">
        <v>328</v>
      </c>
      <c r="Q10" s="43" t="s">
        <v>30</v>
      </c>
      <c r="R10" s="36" t="s">
        <v>47</v>
      </c>
      <c r="S10" s="39" t="s">
        <v>31</v>
      </c>
      <c r="T10" s="39" t="s">
        <v>32</v>
      </c>
      <c r="U10" s="39" t="s">
        <v>405</v>
      </c>
      <c r="V10" s="40" t="s">
        <v>410</v>
      </c>
      <c r="W10" s="48"/>
      <c r="X10" s="49">
        <v>1</v>
      </c>
    </row>
    <row r="11" spans="1:24" s="32" customFormat="1" ht="81" customHeight="1" x14ac:dyDescent="0.25">
      <c r="A11" s="33" t="s">
        <v>181</v>
      </c>
      <c r="B11" s="34" t="s">
        <v>44</v>
      </c>
      <c r="C11" s="35" t="s">
        <v>45</v>
      </c>
      <c r="D11" s="36" t="s">
        <v>35</v>
      </c>
      <c r="E11" s="37" t="s">
        <v>43</v>
      </c>
      <c r="F11" s="38" t="s">
        <v>37</v>
      </c>
      <c r="G11" s="39" t="s">
        <v>25</v>
      </c>
      <c r="H11" s="39" t="s">
        <v>26</v>
      </c>
      <c r="I11" s="39" t="s">
        <v>37</v>
      </c>
      <c r="J11" s="39" t="s">
        <v>25</v>
      </c>
      <c r="K11" s="39" t="s">
        <v>37</v>
      </c>
      <c r="L11" s="40" t="s">
        <v>46</v>
      </c>
      <c r="M11" s="36" t="s">
        <v>39</v>
      </c>
      <c r="N11" s="54" t="s">
        <v>366</v>
      </c>
      <c r="O11" s="42"/>
      <c r="P11" s="40" t="s">
        <v>191</v>
      </c>
      <c r="Q11" s="43" t="s">
        <v>30</v>
      </c>
      <c r="R11" s="36" t="s">
        <v>39</v>
      </c>
      <c r="S11" s="39" t="s">
        <v>48</v>
      </c>
      <c r="T11" s="39" t="s">
        <v>32</v>
      </c>
      <c r="U11" s="39" t="s">
        <v>405</v>
      </c>
      <c r="V11" s="40" t="s">
        <v>49</v>
      </c>
      <c r="W11" s="48"/>
      <c r="X11" s="49">
        <v>1</v>
      </c>
    </row>
    <row r="12" spans="1:24" s="32" customFormat="1" ht="189" customHeight="1" x14ac:dyDescent="0.25">
      <c r="A12" s="33" t="s">
        <v>181</v>
      </c>
      <c r="B12" s="34" t="s">
        <v>50</v>
      </c>
      <c r="C12" s="35" t="s">
        <v>51</v>
      </c>
      <c r="D12" s="36" t="s">
        <v>35</v>
      </c>
      <c r="E12" s="37" t="s">
        <v>43</v>
      </c>
      <c r="F12" s="38" t="s">
        <v>37</v>
      </c>
      <c r="G12" s="39" t="s">
        <v>26</v>
      </c>
      <c r="H12" s="39" t="s">
        <v>26</v>
      </c>
      <c r="I12" s="39" t="s">
        <v>37</v>
      </c>
      <c r="J12" s="39" t="s">
        <v>25</v>
      </c>
      <c r="K12" s="39" t="s">
        <v>37</v>
      </c>
      <c r="L12" s="40" t="s">
        <v>46</v>
      </c>
      <c r="M12" s="36" t="s">
        <v>39</v>
      </c>
      <c r="N12" s="41" t="s">
        <v>367</v>
      </c>
      <c r="O12" s="42"/>
      <c r="P12" s="40" t="s">
        <v>30</v>
      </c>
      <c r="Q12" s="43" t="s">
        <v>30</v>
      </c>
      <c r="R12" s="36" t="s">
        <v>39</v>
      </c>
      <c r="S12" s="39" t="s">
        <v>31</v>
      </c>
      <c r="T12" s="39" t="s">
        <v>32</v>
      </c>
      <c r="U12" s="39" t="s">
        <v>405</v>
      </c>
      <c r="V12" s="40" t="s">
        <v>411</v>
      </c>
      <c r="W12" s="48"/>
      <c r="X12" s="49">
        <v>1</v>
      </c>
    </row>
    <row r="13" spans="1:24" s="32" customFormat="1" ht="264.60000000000002" customHeight="1" x14ac:dyDescent="0.25">
      <c r="A13" s="33" t="s">
        <v>181</v>
      </c>
      <c r="B13" s="34" t="s">
        <v>52</v>
      </c>
      <c r="C13" s="35" t="s">
        <v>53</v>
      </c>
      <c r="D13" s="36" t="s">
        <v>23</v>
      </c>
      <c r="E13" s="37" t="s">
        <v>54</v>
      </c>
      <c r="F13" s="38" t="s">
        <v>37</v>
      </c>
      <c r="G13" s="39" t="s">
        <v>55</v>
      </c>
      <c r="H13" s="39" t="s">
        <v>26</v>
      </c>
      <c r="I13" s="39" t="s">
        <v>37</v>
      </c>
      <c r="J13" s="39" t="s">
        <v>25</v>
      </c>
      <c r="K13" s="39" t="s">
        <v>26</v>
      </c>
      <c r="L13" s="40" t="s">
        <v>56</v>
      </c>
      <c r="M13" s="36" t="s">
        <v>39</v>
      </c>
      <c r="N13" s="54" t="s">
        <v>412</v>
      </c>
      <c r="O13" s="36" t="s">
        <v>47</v>
      </c>
      <c r="P13" s="40" t="s">
        <v>299</v>
      </c>
      <c r="Q13" s="43" t="s">
        <v>30</v>
      </c>
      <c r="R13" s="36" t="s">
        <v>47</v>
      </c>
      <c r="S13" s="39" t="s">
        <v>31</v>
      </c>
      <c r="T13" s="39" t="s">
        <v>32</v>
      </c>
      <c r="U13" s="39" t="s">
        <v>405</v>
      </c>
      <c r="V13" s="40" t="s">
        <v>413</v>
      </c>
      <c r="W13" s="48"/>
      <c r="X13" s="49">
        <v>1</v>
      </c>
    </row>
    <row r="14" spans="1:24" s="32" customFormat="1" ht="178.9" customHeight="1" x14ac:dyDescent="0.25">
      <c r="A14" s="33" t="s">
        <v>181</v>
      </c>
      <c r="B14" s="34" t="s">
        <v>57</v>
      </c>
      <c r="C14" s="35" t="s">
        <v>58</v>
      </c>
      <c r="D14" s="36" t="s">
        <v>23</v>
      </c>
      <c r="E14" s="37" t="s">
        <v>59</v>
      </c>
      <c r="F14" s="38" t="s">
        <v>37</v>
      </c>
      <c r="G14" s="39" t="s">
        <v>26</v>
      </c>
      <c r="H14" s="39" t="s">
        <v>26</v>
      </c>
      <c r="I14" s="39" t="s">
        <v>37</v>
      </c>
      <c r="J14" s="39" t="s">
        <v>25</v>
      </c>
      <c r="K14" s="39" t="s">
        <v>27</v>
      </c>
      <c r="L14" s="40"/>
      <c r="M14" s="36" t="s">
        <v>29</v>
      </c>
      <c r="N14" s="41" t="s">
        <v>392</v>
      </c>
      <c r="O14" s="36" t="s">
        <v>47</v>
      </c>
      <c r="P14" s="53" t="s">
        <v>301</v>
      </c>
      <c r="Q14" s="43" t="s">
        <v>30</v>
      </c>
      <c r="R14" s="36" t="s">
        <v>47</v>
      </c>
      <c r="S14" s="39" t="s">
        <v>31</v>
      </c>
      <c r="T14" s="39" t="s">
        <v>32</v>
      </c>
      <c r="U14" s="39" t="s">
        <v>405</v>
      </c>
      <c r="V14" s="40" t="s">
        <v>414</v>
      </c>
      <c r="W14" s="48"/>
      <c r="X14" s="49">
        <v>1</v>
      </c>
    </row>
    <row r="15" spans="1:24" s="32" customFormat="1" ht="243.6" customHeight="1" x14ac:dyDescent="0.25">
      <c r="A15" s="33" t="s">
        <v>181</v>
      </c>
      <c r="B15" s="34" t="s">
        <v>60</v>
      </c>
      <c r="C15" s="35" t="s">
        <v>61</v>
      </c>
      <c r="D15" s="36" t="s">
        <v>23</v>
      </c>
      <c r="E15" s="37" t="s">
        <v>62</v>
      </c>
      <c r="F15" s="38" t="s">
        <v>37</v>
      </c>
      <c r="G15" s="39" t="s">
        <v>26</v>
      </c>
      <c r="H15" s="39" t="s">
        <v>26</v>
      </c>
      <c r="I15" s="39" t="s">
        <v>37</v>
      </c>
      <c r="J15" s="39" t="s">
        <v>25</v>
      </c>
      <c r="K15" s="39" t="s">
        <v>27</v>
      </c>
      <c r="L15" s="40"/>
      <c r="M15" s="36" t="s">
        <v>39</v>
      </c>
      <c r="N15" s="41" t="s">
        <v>415</v>
      </c>
      <c r="O15" s="36" t="s">
        <v>39</v>
      </c>
      <c r="P15" s="40" t="s">
        <v>302</v>
      </c>
      <c r="Q15" s="43" t="s">
        <v>30</v>
      </c>
      <c r="R15" s="36" t="s">
        <v>39</v>
      </c>
      <c r="S15" s="39" t="s">
        <v>31</v>
      </c>
      <c r="T15" s="39" t="s">
        <v>32</v>
      </c>
      <c r="U15" s="39" t="s">
        <v>405</v>
      </c>
      <c r="V15" s="40" t="s">
        <v>416</v>
      </c>
      <c r="W15" s="48"/>
      <c r="X15" s="49">
        <v>1</v>
      </c>
    </row>
    <row r="16" spans="1:24" s="32" customFormat="1" ht="100.15" customHeight="1" x14ac:dyDescent="0.25">
      <c r="A16" s="33" t="s">
        <v>181</v>
      </c>
      <c r="B16" s="34" t="s">
        <v>63</v>
      </c>
      <c r="C16" s="35" t="s">
        <v>64</v>
      </c>
      <c r="D16" s="36" t="s">
        <v>23</v>
      </c>
      <c r="E16" s="37" t="s">
        <v>65</v>
      </c>
      <c r="F16" s="38" t="s">
        <v>37</v>
      </c>
      <c r="G16" s="39" t="s">
        <v>26</v>
      </c>
      <c r="H16" s="39" t="s">
        <v>27</v>
      </c>
      <c r="I16" s="39" t="s">
        <v>37</v>
      </c>
      <c r="J16" s="39" t="s">
        <v>25</v>
      </c>
      <c r="K16" s="39" t="s">
        <v>27</v>
      </c>
      <c r="L16" s="40"/>
      <c r="M16" s="36" t="s">
        <v>47</v>
      </c>
      <c r="N16" s="41" t="s">
        <v>368</v>
      </c>
      <c r="O16" s="42"/>
      <c r="P16" s="40" t="s">
        <v>30</v>
      </c>
      <c r="Q16" s="43" t="s">
        <v>30</v>
      </c>
      <c r="R16" s="36" t="s">
        <v>47</v>
      </c>
      <c r="S16" s="39" t="s">
        <v>31</v>
      </c>
      <c r="T16" s="39" t="s">
        <v>32</v>
      </c>
      <c r="U16" s="39" t="s">
        <v>405</v>
      </c>
      <c r="V16" s="40" t="s">
        <v>417</v>
      </c>
      <c r="W16" s="48"/>
      <c r="X16" s="49">
        <v>1</v>
      </c>
    </row>
    <row r="17" spans="1:24" s="32" customFormat="1" ht="208.15" customHeight="1" x14ac:dyDescent="0.25">
      <c r="A17" s="33" t="s">
        <v>181</v>
      </c>
      <c r="B17" s="34" t="s">
        <v>66</v>
      </c>
      <c r="C17" s="35" t="s">
        <v>67</v>
      </c>
      <c r="D17" s="36" t="s">
        <v>35</v>
      </c>
      <c r="E17" s="37" t="s">
        <v>68</v>
      </c>
      <c r="F17" s="38" t="s">
        <v>37</v>
      </c>
      <c r="G17" s="39" t="s">
        <v>25</v>
      </c>
      <c r="H17" s="39" t="s">
        <v>27</v>
      </c>
      <c r="I17" s="39" t="s">
        <v>37</v>
      </c>
      <c r="J17" s="39" t="s">
        <v>25</v>
      </c>
      <c r="K17" s="39" t="s">
        <v>37</v>
      </c>
      <c r="L17" s="40" t="s">
        <v>46</v>
      </c>
      <c r="M17" s="36" t="s">
        <v>39</v>
      </c>
      <c r="N17" s="41" t="s">
        <v>256</v>
      </c>
      <c r="O17" s="36" t="s">
        <v>39</v>
      </c>
      <c r="P17" s="40" t="s">
        <v>303</v>
      </c>
      <c r="Q17" s="43" t="s">
        <v>30</v>
      </c>
      <c r="R17" s="36" t="s">
        <v>39</v>
      </c>
      <c r="S17" s="39" t="s">
        <v>31</v>
      </c>
      <c r="T17" s="86" t="s">
        <v>404</v>
      </c>
      <c r="U17" s="39" t="s">
        <v>405</v>
      </c>
      <c r="V17" s="40" t="s">
        <v>418</v>
      </c>
      <c r="W17" s="48"/>
      <c r="X17" s="49">
        <v>1</v>
      </c>
    </row>
    <row r="18" spans="1:24" s="32" customFormat="1" ht="162" customHeight="1" x14ac:dyDescent="0.25">
      <c r="A18" s="33" t="s">
        <v>181</v>
      </c>
      <c r="B18" s="34" t="s">
        <v>69</v>
      </c>
      <c r="C18" s="35" t="s">
        <v>70</v>
      </c>
      <c r="D18" s="36" t="s">
        <v>35</v>
      </c>
      <c r="E18" s="37" t="s">
        <v>71</v>
      </c>
      <c r="F18" s="38" t="s">
        <v>37</v>
      </c>
      <c r="G18" s="39" t="s">
        <v>25</v>
      </c>
      <c r="H18" s="39" t="s">
        <v>26</v>
      </c>
      <c r="I18" s="39" t="s">
        <v>37</v>
      </c>
      <c r="J18" s="39" t="s">
        <v>25</v>
      </c>
      <c r="K18" s="39" t="s">
        <v>26</v>
      </c>
      <c r="L18" s="40" t="s">
        <v>72</v>
      </c>
      <c r="M18" s="36" t="s">
        <v>39</v>
      </c>
      <c r="N18" s="41" t="s">
        <v>369</v>
      </c>
      <c r="O18" s="36" t="s">
        <v>39</v>
      </c>
      <c r="P18" s="40" t="s">
        <v>304</v>
      </c>
      <c r="Q18" s="43" t="s">
        <v>30</v>
      </c>
      <c r="R18" s="36" t="s">
        <v>39</v>
      </c>
      <c r="S18" s="39" t="s">
        <v>31</v>
      </c>
      <c r="T18" s="86" t="s">
        <v>403</v>
      </c>
      <c r="U18" s="39" t="s">
        <v>405</v>
      </c>
      <c r="V18" s="40" t="s">
        <v>729</v>
      </c>
      <c r="W18" s="48"/>
      <c r="X18" s="49">
        <v>1</v>
      </c>
    </row>
    <row r="19" spans="1:24" s="32" customFormat="1" ht="88.15" customHeight="1" x14ac:dyDescent="0.25">
      <c r="A19" s="33" t="s">
        <v>181</v>
      </c>
      <c r="B19" s="34" t="s">
        <v>73</v>
      </c>
      <c r="C19" s="35" t="s">
        <v>74</v>
      </c>
      <c r="D19" s="36" t="s">
        <v>35</v>
      </c>
      <c r="E19" s="37" t="s">
        <v>68</v>
      </c>
      <c r="F19" s="38" t="s">
        <v>37</v>
      </c>
      <c r="G19" s="39" t="s">
        <v>26</v>
      </c>
      <c r="H19" s="39" t="s">
        <v>26</v>
      </c>
      <c r="I19" s="39" t="s">
        <v>37</v>
      </c>
      <c r="J19" s="39" t="s">
        <v>25</v>
      </c>
      <c r="K19" s="39" t="s">
        <v>26</v>
      </c>
      <c r="L19" s="40" t="s">
        <v>46</v>
      </c>
      <c r="M19" s="36" t="s">
        <v>39</v>
      </c>
      <c r="N19" s="41" t="s">
        <v>419</v>
      </c>
      <c r="O19" s="42"/>
      <c r="P19" s="40" t="s">
        <v>191</v>
      </c>
      <c r="Q19" s="40" t="s">
        <v>191</v>
      </c>
      <c r="R19" s="36" t="s">
        <v>39</v>
      </c>
      <c r="S19" s="39" t="s">
        <v>31</v>
      </c>
      <c r="T19" s="86" t="s">
        <v>32</v>
      </c>
      <c r="U19" s="39" t="s">
        <v>405</v>
      </c>
      <c r="V19" s="40" t="s">
        <v>257</v>
      </c>
      <c r="W19" s="48"/>
      <c r="X19" s="49">
        <v>1</v>
      </c>
    </row>
    <row r="20" spans="1:24" s="32" customFormat="1" ht="298.14999999999998" customHeight="1" x14ac:dyDescent="0.25">
      <c r="A20" s="33" t="s">
        <v>181</v>
      </c>
      <c r="B20" s="34" t="s">
        <v>75</v>
      </c>
      <c r="C20" s="35" t="s">
        <v>76</v>
      </c>
      <c r="D20" s="36" t="s">
        <v>23</v>
      </c>
      <c r="E20" s="37" t="s">
        <v>77</v>
      </c>
      <c r="F20" s="38" t="s">
        <v>37</v>
      </c>
      <c r="G20" s="39" t="s">
        <v>26</v>
      </c>
      <c r="H20" s="39" t="s">
        <v>27</v>
      </c>
      <c r="I20" s="39" t="s">
        <v>37</v>
      </c>
      <c r="J20" s="39" t="s">
        <v>25</v>
      </c>
      <c r="K20" s="39" t="s">
        <v>25</v>
      </c>
      <c r="L20" s="40" t="s">
        <v>78</v>
      </c>
      <c r="M20" s="36" t="s">
        <v>39</v>
      </c>
      <c r="N20" s="41" t="s">
        <v>370</v>
      </c>
      <c r="O20" s="36" t="s">
        <v>29</v>
      </c>
      <c r="P20" s="40" t="s">
        <v>305</v>
      </c>
      <c r="Q20" s="43" t="s">
        <v>30</v>
      </c>
      <c r="R20" s="36" t="s">
        <v>29</v>
      </c>
      <c r="S20" s="39" t="s">
        <v>31</v>
      </c>
      <c r="T20" s="86" t="s">
        <v>40</v>
      </c>
      <c r="U20" s="39" t="s">
        <v>405</v>
      </c>
      <c r="V20" s="40" t="s">
        <v>420</v>
      </c>
      <c r="W20" s="48"/>
      <c r="X20" s="49">
        <v>1</v>
      </c>
    </row>
    <row r="21" spans="1:24" s="32" customFormat="1" ht="217.9" customHeight="1" x14ac:dyDescent="0.25">
      <c r="A21" s="33" t="s">
        <v>181</v>
      </c>
      <c r="B21" s="34" t="s">
        <v>79</v>
      </c>
      <c r="C21" s="35" t="s">
        <v>80</v>
      </c>
      <c r="D21" s="36" t="s">
        <v>23</v>
      </c>
      <c r="E21" s="37" t="s">
        <v>81</v>
      </c>
      <c r="F21" s="38" t="s">
        <v>37</v>
      </c>
      <c r="G21" s="39" t="s">
        <v>26</v>
      </c>
      <c r="H21" s="39" t="s">
        <v>27</v>
      </c>
      <c r="I21" s="39" t="s">
        <v>37</v>
      </c>
      <c r="J21" s="39" t="s">
        <v>25</v>
      </c>
      <c r="K21" s="39" t="s">
        <v>27</v>
      </c>
      <c r="L21" s="40"/>
      <c r="M21" s="36" t="s">
        <v>39</v>
      </c>
      <c r="N21" s="41" t="s">
        <v>371</v>
      </c>
      <c r="O21" s="36" t="s">
        <v>39</v>
      </c>
      <c r="P21" s="40" t="s">
        <v>306</v>
      </c>
      <c r="Q21" s="43" t="s">
        <v>30</v>
      </c>
      <c r="R21" s="36" t="s">
        <v>39</v>
      </c>
      <c r="S21" s="39" t="s">
        <v>31</v>
      </c>
      <c r="T21" s="86" t="s">
        <v>404</v>
      </c>
      <c r="U21" s="39" t="s">
        <v>405</v>
      </c>
      <c r="V21" s="40" t="s">
        <v>260</v>
      </c>
      <c r="W21" s="48"/>
      <c r="X21" s="49">
        <v>1</v>
      </c>
    </row>
    <row r="22" spans="1:24" s="32" customFormat="1" ht="408.6" customHeight="1" x14ac:dyDescent="0.25">
      <c r="A22" s="33" t="s">
        <v>181</v>
      </c>
      <c r="B22" s="34" t="s">
        <v>82</v>
      </c>
      <c r="C22" s="35" t="s">
        <v>83</v>
      </c>
      <c r="D22" s="36" t="s">
        <v>35</v>
      </c>
      <c r="E22" s="37" t="s">
        <v>68</v>
      </c>
      <c r="F22" s="38" t="s">
        <v>37</v>
      </c>
      <c r="G22" s="39" t="s">
        <v>26</v>
      </c>
      <c r="H22" s="39" t="s">
        <v>27</v>
      </c>
      <c r="I22" s="39" t="s">
        <v>37</v>
      </c>
      <c r="J22" s="39" t="s">
        <v>25</v>
      </c>
      <c r="K22" s="39" t="s">
        <v>27</v>
      </c>
      <c r="L22" s="40"/>
      <c r="M22" s="36" t="s">
        <v>39</v>
      </c>
      <c r="N22" s="41" t="s">
        <v>421</v>
      </c>
      <c r="O22" s="36" t="s">
        <v>29</v>
      </c>
      <c r="P22" s="40" t="s">
        <v>307</v>
      </c>
      <c r="Q22" s="43" t="s">
        <v>30</v>
      </c>
      <c r="R22" s="36" t="s">
        <v>29</v>
      </c>
      <c r="S22" s="39" t="s">
        <v>31</v>
      </c>
      <c r="T22" s="86" t="s">
        <v>372</v>
      </c>
      <c r="U22" s="39" t="s">
        <v>405</v>
      </c>
      <c r="V22" s="40" t="s">
        <v>422</v>
      </c>
      <c r="W22" s="48"/>
      <c r="X22" s="49">
        <v>1</v>
      </c>
    </row>
    <row r="23" spans="1:24" s="32" customFormat="1" ht="229.9" customHeight="1" x14ac:dyDescent="0.25">
      <c r="A23" s="33" t="s">
        <v>181</v>
      </c>
      <c r="B23" s="34" t="s">
        <v>84</v>
      </c>
      <c r="C23" s="35" t="s">
        <v>85</v>
      </c>
      <c r="D23" s="36" t="s">
        <v>23</v>
      </c>
      <c r="E23" s="37" t="s">
        <v>86</v>
      </c>
      <c r="F23" s="38" t="s">
        <v>37</v>
      </c>
      <c r="G23" s="39" t="s">
        <v>37</v>
      </c>
      <c r="H23" s="39" t="s">
        <v>27</v>
      </c>
      <c r="I23" s="39" t="s">
        <v>37</v>
      </c>
      <c r="J23" s="39" t="s">
        <v>25</v>
      </c>
      <c r="K23" s="39" t="s">
        <v>27</v>
      </c>
      <c r="L23" s="40" t="s">
        <v>87</v>
      </c>
      <c r="M23" s="36" t="s">
        <v>29</v>
      </c>
      <c r="N23" s="41" t="s">
        <v>730</v>
      </c>
      <c r="O23" s="36" t="s">
        <v>39</v>
      </c>
      <c r="P23" s="40" t="s">
        <v>308</v>
      </c>
      <c r="Q23" s="43" t="s">
        <v>30</v>
      </c>
      <c r="R23" s="36" t="s">
        <v>39</v>
      </c>
      <c r="S23" s="39" t="s">
        <v>31</v>
      </c>
      <c r="T23" s="86" t="s">
        <v>32</v>
      </c>
      <c r="U23" s="39" t="s">
        <v>405</v>
      </c>
      <c r="V23" s="40" t="s">
        <v>423</v>
      </c>
      <c r="W23" s="48"/>
      <c r="X23" s="49">
        <v>1</v>
      </c>
    </row>
    <row r="24" spans="1:24" s="32" customFormat="1" ht="61.9" customHeight="1" x14ac:dyDescent="0.25">
      <c r="A24" s="33" t="s">
        <v>181</v>
      </c>
      <c r="B24" s="34" t="s">
        <v>88</v>
      </c>
      <c r="C24" s="35" t="s">
        <v>89</v>
      </c>
      <c r="D24" s="36" t="s">
        <v>35</v>
      </c>
      <c r="E24" s="37" t="s">
        <v>68</v>
      </c>
      <c r="F24" s="38" t="s">
        <v>37</v>
      </c>
      <c r="G24" s="39" t="s">
        <v>26</v>
      </c>
      <c r="H24" s="39" t="s">
        <v>27</v>
      </c>
      <c r="I24" s="39" t="s">
        <v>37</v>
      </c>
      <c r="J24" s="39" t="s">
        <v>25</v>
      </c>
      <c r="K24" s="39" t="s">
        <v>27</v>
      </c>
      <c r="L24" s="40"/>
      <c r="M24" s="36" t="s">
        <v>39</v>
      </c>
      <c r="N24" s="41" t="s">
        <v>424</v>
      </c>
      <c r="O24" s="42"/>
      <c r="P24" s="40" t="s">
        <v>191</v>
      </c>
      <c r="Q24" s="57" t="s">
        <v>191</v>
      </c>
      <c r="R24" s="36" t="s">
        <v>39</v>
      </c>
      <c r="S24" s="39" t="s">
        <v>31</v>
      </c>
      <c r="T24" s="86" t="s">
        <v>32</v>
      </c>
      <c r="U24" s="39" t="s">
        <v>405</v>
      </c>
      <c r="V24" s="40" t="s">
        <v>257</v>
      </c>
      <c r="W24" s="48"/>
      <c r="X24" s="49">
        <v>1</v>
      </c>
    </row>
    <row r="25" spans="1:24" s="32" customFormat="1" ht="84" customHeight="1" x14ac:dyDescent="0.25">
      <c r="A25" s="33" t="s">
        <v>182</v>
      </c>
      <c r="B25" s="34" t="s">
        <v>90</v>
      </c>
      <c r="C25" s="35" t="s">
        <v>91</v>
      </c>
      <c r="D25" s="36" t="s">
        <v>35</v>
      </c>
      <c r="E25" s="37" t="s">
        <v>68</v>
      </c>
      <c r="F25" s="38" t="s">
        <v>37</v>
      </c>
      <c r="G25" s="39" t="s">
        <v>25</v>
      </c>
      <c r="H25" s="39" t="s">
        <v>27</v>
      </c>
      <c r="I25" s="39" t="s">
        <v>37</v>
      </c>
      <c r="J25" s="39" t="s">
        <v>25</v>
      </c>
      <c r="K25" s="39" t="s">
        <v>55</v>
      </c>
      <c r="L25" s="40" t="s">
        <v>46</v>
      </c>
      <c r="M25" s="36" t="s">
        <v>47</v>
      </c>
      <c r="N25" s="41" t="s">
        <v>373</v>
      </c>
      <c r="O25" s="42"/>
      <c r="P25" s="40" t="s">
        <v>191</v>
      </c>
      <c r="Q25" s="57" t="s">
        <v>191</v>
      </c>
      <c r="R25" s="36" t="s">
        <v>47</v>
      </c>
      <c r="S25" s="39" t="s">
        <v>31</v>
      </c>
      <c r="T25" s="39" t="s">
        <v>32</v>
      </c>
      <c r="U25" s="39" t="s">
        <v>405</v>
      </c>
      <c r="V25" s="40" t="s">
        <v>425</v>
      </c>
      <c r="W25" s="48"/>
      <c r="X25" s="49">
        <v>1</v>
      </c>
    </row>
    <row r="26" spans="1:24" s="32" customFormat="1" ht="132" customHeight="1" x14ac:dyDescent="0.25">
      <c r="A26" s="33" t="s">
        <v>182</v>
      </c>
      <c r="B26" s="34" t="s">
        <v>92</v>
      </c>
      <c r="C26" s="35" t="s">
        <v>93</v>
      </c>
      <c r="D26" s="36" t="s">
        <v>23</v>
      </c>
      <c r="E26" s="37" t="s">
        <v>94</v>
      </c>
      <c r="F26" s="38" t="s">
        <v>37</v>
      </c>
      <c r="G26" s="39" t="s">
        <v>25</v>
      </c>
      <c r="H26" s="39" t="s">
        <v>27</v>
      </c>
      <c r="I26" s="39" t="s">
        <v>37</v>
      </c>
      <c r="J26" s="39" t="s">
        <v>25</v>
      </c>
      <c r="K26" s="39" t="s">
        <v>55</v>
      </c>
      <c r="L26" s="40" t="s">
        <v>46</v>
      </c>
      <c r="M26" s="36" t="s">
        <v>47</v>
      </c>
      <c r="N26" s="41" t="s">
        <v>377</v>
      </c>
      <c r="O26" s="42"/>
      <c r="P26" s="40" t="s">
        <v>95</v>
      </c>
      <c r="Q26" s="44" t="s">
        <v>335</v>
      </c>
      <c r="R26" s="36" t="s">
        <v>47</v>
      </c>
      <c r="S26" s="39" t="s">
        <v>31</v>
      </c>
      <c r="T26" s="39" t="s">
        <v>32</v>
      </c>
      <c r="U26" s="39" t="s">
        <v>405</v>
      </c>
      <c r="V26" s="40" t="s">
        <v>426</v>
      </c>
      <c r="W26" s="48"/>
      <c r="X26" s="49">
        <v>1</v>
      </c>
    </row>
    <row r="27" spans="1:24" s="32" customFormat="1" ht="123" customHeight="1" x14ac:dyDescent="0.25">
      <c r="A27" s="33" t="s">
        <v>182</v>
      </c>
      <c r="B27" s="34" t="s">
        <v>96</v>
      </c>
      <c r="C27" s="35" t="s">
        <v>97</v>
      </c>
      <c r="D27" s="36" t="s">
        <v>23</v>
      </c>
      <c r="E27" s="37" t="s">
        <v>98</v>
      </c>
      <c r="F27" s="38" t="s">
        <v>37</v>
      </c>
      <c r="G27" s="39" t="s">
        <v>25</v>
      </c>
      <c r="H27" s="39" t="s">
        <v>27</v>
      </c>
      <c r="I27" s="39" t="s">
        <v>37</v>
      </c>
      <c r="J27" s="39" t="s">
        <v>25</v>
      </c>
      <c r="K27" s="39" t="s">
        <v>55</v>
      </c>
      <c r="L27" s="40" t="s">
        <v>46</v>
      </c>
      <c r="M27" s="36" t="s">
        <v>39</v>
      </c>
      <c r="N27" s="41" t="s">
        <v>378</v>
      </c>
      <c r="O27" s="42"/>
      <c r="P27" s="40" t="s">
        <v>95</v>
      </c>
      <c r="Q27" s="44" t="s">
        <v>336</v>
      </c>
      <c r="R27" s="36" t="s">
        <v>39</v>
      </c>
      <c r="S27" s="39" t="s">
        <v>31</v>
      </c>
      <c r="T27" s="39" t="s">
        <v>32</v>
      </c>
      <c r="U27" s="39" t="s">
        <v>405</v>
      </c>
      <c r="V27" s="40" t="s">
        <v>427</v>
      </c>
      <c r="W27" s="48"/>
      <c r="X27" s="49">
        <v>1</v>
      </c>
    </row>
    <row r="28" spans="1:24" s="32" customFormat="1" ht="141" customHeight="1" x14ac:dyDescent="0.25">
      <c r="A28" s="33" t="s">
        <v>182</v>
      </c>
      <c r="B28" s="34" t="s">
        <v>99</v>
      </c>
      <c r="C28" s="35" t="s">
        <v>100</v>
      </c>
      <c r="D28" s="36" t="s">
        <v>23</v>
      </c>
      <c r="E28" s="37" t="s">
        <v>101</v>
      </c>
      <c r="F28" s="38" t="s">
        <v>37</v>
      </c>
      <c r="G28" s="39" t="s">
        <v>25</v>
      </c>
      <c r="H28" s="39" t="s">
        <v>27</v>
      </c>
      <c r="I28" s="39" t="s">
        <v>37</v>
      </c>
      <c r="J28" s="39" t="s">
        <v>25</v>
      </c>
      <c r="K28" s="39" t="s">
        <v>55</v>
      </c>
      <c r="L28" s="40" t="s">
        <v>46</v>
      </c>
      <c r="M28" s="36" t="s">
        <v>47</v>
      </c>
      <c r="N28" s="41" t="s">
        <v>379</v>
      </c>
      <c r="O28" s="42"/>
      <c r="P28" s="40" t="s">
        <v>95</v>
      </c>
      <c r="Q28" s="44" t="s">
        <v>337</v>
      </c>
      <c r="R28" s="36" t="s">
        <v>47</v>
      </c>
      <c r="S28" s="39" t="s">
        <v>31</v>
      </c>
      <c r="T28" s="39" t="s">
        <v>32</v>
      </c>
      <c r="U28" s="39" t="s">
        <v>405</v>
      </c>
      <c r="V28" s="40" t="s">
        <v>731</v>
      </c>
      <c r="W28" s="48"/>
      <c r="X28" s="49">
        <v>1</v>
      </c>
    </row>
    <row r="29" spans="1:24" s="32" customFormat="1" ht="229.9" customHeight="1" x14ac:dyDescent="0.25">
      <c r="A29" s="33" t="s">
        <v>183</v>
      </c>
      <c r="B29" s="34" t="s">
        <v>102</v>
      </c>
      <c r="C29" s="35" t="s">
        <v>103</v>
      </c>
      <c r="D29" s="36" t="s">
        <v>23</v>
      </c>
      <c r="E29" s="37" t="s">
        <v>104</v>
      </c>
      <c r="F29" s="38" t="s">
        <v>37</v>
      </c>
      <c r="G29" s="39" t="s">
        <v>25</v>
      </c>
      <c r="H29" s="39" t="s">
        <v>27</v>
      </c>
      <c r="I29" s="39" t="s">
        <v>37</v>
      </c>
      <c r="J29" s="39" t="s">
        <v>25</v>
      </c>
      <c r="K29" s="39" t="s">
        <v>37</v>
      </c>
      <c r="L29" s="40" t="s">
        <v>46</v>
      </c>
      <c r="M29" s="36" t="s">
        <v>39</v>
      </c>
      <c r="N29" s="41" t="s">
        <v>380</v>
      </c>
      <c r="O29" s="42"/>
      <c r="P29" s="40" t="s">
        <v>95</v>
      </c>
      <c r="Q29" s="44" t="s">
        <v>329</v>
      </c>
      <c r="R29" s="36" t="s">
        <v>39</v>
      </c>
      <c r="S29" s="39" t="s">
        <v>31</v>
      </c>
      <c r="T29" s="86" t="s">
        <v>381</v>
      </c>
      <c r="U29" s="39" t="s">
        <v>405</v>
      </c>
      <c r="V29" s="40" t="s">
        <v>428</v>
      </c>
      <c r="W29" s="48"/>
      <c r="X29" s="49">
        <v>1</v>
      </c>
    </row>
    <row r="30" spans="1:24" s="32" customFormat="1" ht="169.9" customHeight="1" x14ac:dyDescent="0.25">
      <c r="A30" s="33" t="s">
        <v>181</v>
      </c>
      <c r="B30" s="34" t="s">
        <v>105</v>
      </c>
      <c r="C30" s="35" t="s">
        <v>106</v>
      </c>
      <c r="D30" s="36" t="s">
        <v>35</v>
      </c>
      <c r="E30" s="37" t="s">
        <v>68</v>
      </c>
      <c r="F30" s="38" t="s">
        <v>37</v>
      </c>
      <c r="G30" s="39" t="s">
        <v>25</v>
      </c>
      <c r="H30" s="39" t="s">
        <v>27</v>
      </c>
      <c r="I30" s="39" t="s">
        <v>25</v>
      </c>
      <c r="J30" s="39" t="s">
        <v>25</v>
      </c>
      <c r="K30" s="39" t="s">
        <v>26</v>
      </c>
      <c r="L30" s="40" t="s">
        <v>107</v>
      </c>
      <c r="M30" s="45" t="s">
        <v>39</v>
      </c>
      <c r="N30" s="54" t="s">
        <v>429</v>
      </c>
      <c r="O30" s="45" t="s">
        <v>39</v>
      </c>
      <c r="P30" s="40" t="s">
        <v>309</v>
      </c>
      <c r="Q30" s="43" t="s">
        <v>30</v>
      </c>
      <c r="R30" s="45" t="s">
        <v>39</v>
      </c>
      <c r="S30" s="39" t="s">
        <v>31</v>
      </c>
      <c r="T30" s="39" t="s">
        <v>32</v>
      </c>
      <c r="U30" s="39" t="s">
        <v>405</v>
      </c>
      <c r="V30" s="40" t="s">
        <v>732</v>
      </c>
      <c r="W30" s="48"/>
      <c r="X30" s="49">
        <v>1</v>
      </c>
    </row>
    <row r="31" spans="1:24" s="32" customFormat="1" ht="229.9" customHeight="1" x14ac:dyDescent="0.25">
      <c r="A31" s="33" t="s">
        <v>183</v>
      </c>
      <c r="B31" s="34" t="s">
        <v>108</v>
      </c>
      <c r="C31" s="35" t="s">
        <v>109</v>
      </c>
      <c r="D31" s="36" t="s">
        <v>23</v>
      </c>
      <c r="E31" s="37" t="s">
        <v>104</v>
      </c>
      <c r="F31" s="38" t="s">
        <v>37</v>
      </c>
      <c r="G31" s="39" t="s">
        <v>25</v>
      </c>
      <c r="H31" s="39" t="s">
        <v>27</v>
      </c>
      <c r="I31" s="39" t="s">
        <v>37</v>
      </c>
      <c r="J31" s="39" t="s">
        <v>25</v>
      </c>
      <c r="K31" s="39" t="s">
        <v>25</v>
      </c>
      <c r="L31" s="40" t="s">
        <v>110</v>
      </c>
      <c r="M31" s="36" t="s">
        <v>39</v>
      </c>
      <c r="N31" s="41" t="s">
        <v>111</v>
      </c>
      <c r="O31" s="42"/>
      <c r="P31" s="40" t="s">
        <v>95</v>
      </c>
      <c r="Q31" s="44" t="s">
        <v>332</v>
      </c>
      <c r="R31" s="36" t="s">
        <v>39</v>
      </c>
      <c r="S31" s="39" t="s">
        <v>31</v>
      </c>
      <c r="T31" s="39" t="s">
        <v>32</v>
      </c>
      <c r="U31" s="39" t="s">
        <v>405</v>
      </c>
      <c r="V31" s="40" t="s">
        <v>430</v>
      </c>
      <c r="W31" s="48"/>
      <c r="X31" s="49">
        <v>1</v>
      </c>
    </row>
    <row r="32" spans="1:24" s="32" customFormat="1" ht="213.6" customHeight="1" x14ac:dyDescent="0.25">
      <c r="A32" s="33" t="s">
        <v>181</v>
      </c>
      <c r="B32" s="34" t="s">
        <v>112</v>
      </c>
      <c r="C32" s="35" t="s">
        <v>113</v>
      </c>
      <c r="D32" s="36" t="s">
        <v>35</v>
      </c>
      <c r="E32" s="37" t="s">
        <v>68</v>
      </c>
      <c r="F32" s="38" t="s">
        <v>25</v>
      </c>
      <c r="G32" s="39" t="s">
        <v>25</v>
      </c>
      <c r="H32" s="39" t="s">
        <v>27</v>
      </c>
      <c r="I32" s="39" t="s">
        <v>37</v>
      </c>
      <c r="J32" s="39" t="s">
        <v>25</v>
      </c>
      <c r="K32" s="39" t="s">
        <v>25</v>
      </c>
      <c r="L32" s="40" t="s">
        <v>114</v>
      </c>
      <c r="M32" s="45" t="s">
        <v>39</v>
      </c>
      <c r="N32" s="41" t="s">
        <v>391</v>
      </c>
      <c r="O32" s="45" t="s">
        <v>39</v>
      </c>
      <c r="P32" s="40" t="s">
        <v>310</v>
      </c>
      <c r="Q32" s="43" t="s">
        <v>30</v>
      </c>
      <c r="R32" s="45" t="s">
        <v>39</v>
      </c>
      <c r="S32" s="39" t="s">
        <v>31</v>
      </c>
      <c r="T32" s="39" t="s">
        <v>32</v>
      </c>
      <c r="U32" s="39" t="s">
        <v>405</v>
      </c>
      <c r="V32" s="40" t="s">
        <v>258</v>
      </c>
      <c r="W32" s="48"/>
      <c r="X32" s="49">
        <v>1</v>
      </c>
    </row>
    <row r="33" spans="1:24" s="32" customFormat="1" ht="169.9" customHeight="1" x14ac:dyDescent="0.25">
      <c r="A33" s="33" t="s">
        <v>184</v>
      </c>
      <c r="B33" s="34" t="s">
        <v>115</v>
      </c>
      <c r="C33" s="35" t="s">
        <v>116</v>
      </c>
      <c r="D33" s="36" t="s">
        <v>35</v>
      </c>
      <c r="E33" s="37" t="s">
        <v>68</v>
      </c>
      <c r="F33" s="38" t="s">
        <v>37</v>
      </c>
      <c r="G33" s="39" t="s">
        <v>26</v>
      </c>
      <c r="H33" s="39" t="s">
        <v>27</v>
      </c>
      <c r="I33" s="39" t="s">
        <v>37</v>
      </c>
      <c r="J33" s="39" t="s">
        <v>25</v>
      </c>
      <c r="K33" s="39" t="s">
        <v>26</v>
      </c>
      <c r="L33" s="40" t="s">
        <v>46</v>
      </c>
      <c r="M33" s="45" t="s">
        <v>29</v>
      </c>
      <c r="N33" s="41" t="s">
        <v>390</v>
      </c>
      <c r="O33" s="45" t="s">
        <v>39</v>
      </c>
      <c r="P33" s="40" t="s">
        <v>311</v>
      </c>
      <c r="Q33" s="43" t="s">
        <v>30</v>
      </c>
      <c r="R33" s="45" t="s">
        <v>39</v>
      </c>
      <c r="S33" s="39" t="s">
        <v>31</v>
      </c>
      <c r="T33" s="39" t="s">
        <v>32</v>
      </c>
      <c r="U33" s="39" t="s">
        <v>405</v>
      </c>
      <c r="V33" s="40" t="s">
        <v>431</v>
      </c>
      <c r="W33" s="48"/>
      <c r="X33" s="49">
        <v>1</v>
      </c>
    </row>
    <row r="34" spans="1:24" s="32" customFormat="1" ht="93.6" customHeight="1" x14ac:dyDescent="0.25">
      <c r="A34" s="33" t="s">
        <v>190</v>
      </c>
      <c r="B34" s="34" t="s">
        <v>282</v>
      </c>
      <c r="C34" s="35" t="s">
        <v>346</v>
      </c>
      <c r="D34" s="36" t="s">
        <v>35</v>
      </c>
      <c r="E34" s="37" t="s">
        <v>461</v>
      </c>
      <c r="F34" s="38" t="s">
        <v>37</v>
      </c>
      <c r="G34" s="39" t="s">
        <v>25</v>
      </c>
      <c r="H34" s="39" t="s">
        <v>27</v>
      </c>
      <c r="I34" s="39" t="s">
        <v>37</v>
      </c>
      <c r="J34" s="39" t="s">
        <v>25</v>
      </c>
      <c r="K34" s="39" t="s">
        <v>26</v>
      </c>
      <c r="L34" s="40" t="s">
        <v>727</v>
      </c>
      <c r="M34" s="36"/>
      <c r="N34" s="41" t="s">
        <v>191</v>
      </c>
      <c r="O34" s="36"/>
      <c r="P34" s="40" t="s">
        <v>191</v>
      </c>
      <c r="Q34" s="43" t="s">
        <v>330</v>
      </c>
      <c r="R34" s="36"/>
      <c r="S34" s="39" t="s">
        <v>31</v>
      </c>
      <c r="T34" s="39" t="s">
        <v>32</v>
      </c>
      <c r="U34" s="39" t="s">
        <v>405</v>
      </c>
      <c r="V34" s="40" t="s">
        <v>432</v>
      </c>
      <c r="W34" s="48"/>
      <c r="X34" s="49"/>
    </row>
    <row r="35" spans="1:24" s="32" customFormat="1" ht="169.9" customHeight="1" x14ac:dyDescent="0.25">
      <c r="A35" s="33" t="s">
        <v>184</v>
      </c>
      <c r="B35" s="34" t="s">
        <v>117</v>
      </c>
      <c r="C35" s="35" t="s">
        <v>118</v>
      </c>
      <c r="D35" s="36" t="s">
        <v>35</v>
      </c>
      <c r="E35" s="37" t="s">
        <v>68</v>
      </c>
      <c r="F35" s="38" t="s">
        <v>37</v>
      </c>
      <c r="G35" s="39" t="s">
        <v>25</v>
      </c>
      <c r="H35" s="39" t="s">
        <v>25</v>
      </c>
      <c r="I35" s="39" t="s">
        <v>37</v>
      </c>
      <c r="J35" s="39" t="s">
        <v>25</v>
      </c>
      <c r="K35" s="39" t="s">
        <v>27</v>
      </c>
      <c r="L35" s="40" t="s">
        <v>119</v>
      </c>
      <c r="M35" s="36" t="s">
        <v>39</v>
      </c>
      <c r="N35" s="41" t="s">
        <v>733</v>
      </c>
      <c r="O35" s="36" t="s">
        <v>29</v>
      </c>
      <c r="P35" s="40" t="s">
        <v>312</v>
      </c>
      <c r="Q35" s="43" t="s">
        <v>30</v>
      </c>
      <c r="R35" s="36" t="s">
        <v>29</v>
      </c>
      <c r="S35" s="39" t="s">
        <v>31</v>
      </c>
      <c r="T35" s="39" t="s">
        <v>32</v>
      </c>
      <c r="U35" s="39" t="s">
        <v>405</v>
      </c>
      <c r="V35" s="40" t="s">
        <v>422</v>
      </c>
      <c r="W35" s="48"/>
      <c r="X35" s="49">
        <v>1</v>
      </c>
    </row>
    <row r="36" spans="1:24" s="32" customFormat="1" ht="157.9" customHeight="1" x14ac:dyDescent="0.25">
      <c r="A36" s="33" t="s">
        <v>184</v>
      </c>
      <c r="B36" s="34" t="s">
        <v>120</v>
      </c>
      <c r="C36" s="35" t="s">
        <v>121</v>
      </c>
      <c r="D36" s="36" t="s">
        <v>23</v>
      </c>
      <c r="E36" s="37" t="s">
        <v>104</v>
      </c>
      <c r="F36" s="38" t="s">
        <v>37</v>
      </c>
      <c r="G36" s="39" t="s">
        <v>26</v>
      </c>
      <c r="H36" s="39" t="s">
        <v>27</v>
      </c>
      <c r="I36" s="39" t="s">
        <v>37</v>
      </c>
      <c r="J36" s="39" t="s">
        <v>25</v>
      </c>
      <c r="K36" s="39" t="s">
        <v>27</v>
      </c>
      <c r="L36" s="40"/>
      <c r="M36" s="36" t="s">
        <v>39</v>
      </c>
      <c r="N36" s="41" t="s">
        <v>382</v>
      </c>
      <c r="O36" s="42"/>
      <c r="P36" s="40" t="s">
        <v>95</v>
      </c>
      <c r="Q36" s="43" t="s">
        <v>30</v>
      </c>
      <c r="R36" s="36" t="s">
        <v>39</v>
      </c>
      <c r="S36" s="39" t="s">
        <v>31</v>
      </c>
      <c r="T36" s="39" t="s">
        <v>32</v>
      </c>
      <c r="U36" s="39" t="s">
        <v>405</v>
      </c>
      <c r="V36" s="40" t="s">
        <v>259</v>
      </c>
      <c r="W36" s="48"/>
      <c r="X36" s="49">
        <v>1</v>
      </c>
    </row>
    <row r="37" spans="1:24" s="32" customFormat="1" ht="158.44999999999999" customHeight="1" x14ac:dyDescent="0.25">
      <c r="A37" s="33" t="s">
        <v>184</v>
      </c>
      <c r="B37" s="34" t="s">
        <v>122</v>
      </c>
      <c r="C37" s="35" t="s">
        <v>123</v>
      </c>
      <c r="D37" s="36" t="s">
        <v>23</v>
      </c>
      <c r="E37" s="37" t="s">
        <v>104</v>
      </c>
      <c r="F37" s="38" t="s">
        <v>37</v>
      </c>
      <c r="G37" s="39" t="s">
        <v>25</v>
      </c>
      <c r="H37" s="39" t="s">
        <v>27</v>
      </c>
      <c r="I37" s="39" t="s">
        <v>37</v>
      </c>
      <c r="J37" s="39" t="s">
        <v>25</v>
      </c>
      <c r="K37" s="39" t="s">
        <v>26</v>
      </c>
      <c r="L37" s="40" t="s">
        <v>124</v>
      </c>
      <c r="M37" s="45" t="s">
        <v>39</v>
      </c>
      <c r="N37" s="41" t="s">
        <v>383</v>
      </c>
      <c r="O37" s="45" t="s">
        <v>39</v>
      </c>
      <c r="P37" s="40" t="s">
        <v>313</v>
      </c>
      <c r="Q37" s="43" t="s">
        <v>30</v>
      </c>
      <c r="R37" s="45" t="s">
        <v>39</v>
      </c>
      <c r="S37" s="39" t="s">
        <v>31</v>
      </c>
      <c r="T37" s="39" t="s">
        <v>32</v>
      </c>
      <c r="U37" s="39" t="s">
        <v>405</v>
      </c>
      <c r="V37" s="40" t="s">
        <v>433</v>
      </c>
      <c r="W37" s="48"/>
      <c r="X37" s="49">
        <v>1</v>
      </c>
    </row>
    <row r="38" spans="1:24" s="32" customFormat="1" ht="70.150000000000006" customHeight="1" x14ac:dyDescent="0.25">
      <c r="A38" s="33" t="s">
        <v>190</v>
      </c>
      <c r="B38" s="34" t="s">
        <v>289</v>
      </c>
      <c r="C38" s="35" t="s">
        <v>347</v>
      </c>
      <c r="D38" s="36" t="s">
        <v>35</v>
      </c>
      <c r="E38" s="37" t="s">
        <v>68</v>
      </c>
      <c r="F38" s="38" t="s">
        <v>37</v>
      </c>
      <c r="G38" s="39" t="s">
        <v>25</v>
      </c>
      <c r="H38" s="39" t="s">
        <v>27</v>
      </c>
      <c r="I38" s="39" t="s">
        <v>37</v>
      </c>
      <c r="J38" s="39" t="s">
        <v>25</v>
      </c>
      <c r="K38" s="39" t="s">
        <v>27</v>
      </c>
      <c r="L38" s="40"/>
      <c r="M38" s="45"/>
      <c r="N38" s="41" t="s">
        <v>191</v>
      </c>
      <c r="O38" s="45"/>
      <c r="P38" s="40" t="s">
        <v>191</v>
      </c>
      <c r="Q38" s="43" t="s">
        <v>331</v>
      </c>
      <c r="R38" s="45"/>
      <c r="S38" s="39" t="s">
        <v>31</v>
      </c>
      <c r="T38" s="39" t="s">
        <v>32</v>
      </c>
      <c r="U38" s="39" t="s">
        <v>405</v>
      </c>
      <c r="V38" s="40" t="s">
        <v>434</v>
      </c>
      <c r="W38" s="48"/>
      <c r="X38" s="49"/>
    </row>
    <row r="39" spans="1:24" s="32" customFormat="1" ht="169.9" customHeight="1" x14ac:dyDescent="0.25">
      <c r="A39" s="33" t="s">
        <v>184</v>
      </c>
      <c r="B39" s="34" t="s">
        <v>125</v>
      </c>
      <c r="C39" s="35" t="s">
        <v>126</v>
      </c>
      <c r="D39" s="36" t="s">
        <v>35</v>
      </c>
      <c r="E39" s="37" t="s">
        <v>68</v>
      </c>
      <c r="F39" s="38" t="s">
        <v>25</v>
      </c>
      <c r="G39" s="39" t="s">
        <v>25</v>
      </c>
      <c r="H39" s="39" t="s">
        <v>26</v>
      </c>
      <c r="I39" s="39" t="s">
        <v>55</v>
      </c>
      <c r="J39" s="39" t="s">
        <v>25</v>
      </c>
      <c r="K39" s="39" t="s">
        <v>25</v>
      </c>
      <c r="L39" s="40" t="s">
        <v>127</v>
      </c>
      <c r="M39" s="45" t="s">
        <v>39</v>
      </c>
      <c r="N39" s="41" t="s">
        <v>384</v>
      </c>
      <c r="O39" s="45" t="s">
        <v>47</v>
      </c>
      <c r="P39" s="40" t="s">
        <v>314</v>
      </c>
      <c r="Q39" s="43" t="s">
        <v>30</v>
      </c>
      <c r="R39" s="45" t="s">
        <v>47</v>
      </c>
      <c r="S39" s="39" t="s">
        <v>31</v>
      </c>
      <c r="T39" s="39" t="s">
        <v>32</v>
      </c>
      <c r="U39" s="39" t="s">
        <v>405</v>
      </c>
      <c r="V39" s="40" t="s">
        <v>436</v>
      </c>
      <c r="W39" s="48"/>
      <c r="X39" s="49">
        <v>1</v>
      </c>
    </row>
    <row r="40" spans="1:24" s="32" customFormat="1" ht="76.150000000000006" customHeight="1" x14ac:dyDescent="0.25">
      <c r="A40" s="33" t="s">
        <v>184</v>
      </c>
      <c r="B40" s="34" t="s">
        <v>128</v>
      </c>
      <c r="C40" s="35" t="s">
        <v>129</v>
      </c>
      <c r="D40" s="36" t="s">
        <v>35</v>
      </c>
      <c r="E40" s="37" t="s">
        <v>68</v>
      </c>
      <c r="F40" s="38" t="s">
        <v>26</v>
      </c>
      <c r="G40" s="39" t="s">
        <v>25</v>
      </c>
      <c r="H40" s="39" t="s">
        <v>25</v>
      </c>
      <c r="I40" s="39" t="s">
        <v>25</v>
      </c>
      <c r="J40" s="39" t="s">
        <v>25</v>
      </c>
      <c r="K40" s="39" t="s">
        <v>25</v>
      </c>
      <c r="L40" s="40" t="s">
        <v>130</v>
      </c>
      <c r="M40" s="36" t="s">
        <v>29</v>
      </c>
      <c r="N40" s="41" t="s">
        <v>374</v>
      </c>
      <c r="O40" s="42"/>
      <c r="P40" s="40" t="s">
        <v>191</v>
      </c>
      <c r="Q40" s="40" t="s">
        <v>191</v>
      </c>
      <c r="R40" s="36" t="s">
        <v>29</v>
      </c>
      <c r="S40" s="39" t="s">
        <v>31</v>
      </c>
      <c r="T40" s="39" t="s">
        <v>32</v>
      </c>
      <c r="U40" s="39" t="s">
        <v>405</v>
      </c>
      <c r="V40" s="40" t="s">
        <v>437</v>
      </c>
      <c r="W40" s="48"/>
      <c r="X40" s="49">
        <v>1</v>
      </c>
    </row>
    <row r="41" spans="1:24" s="32" customFormat="1" ht="169.9" customHeight="1" x14ac:dyDescent="0.25">
      <c r="A41" s="33" t="s">
        <v>185</v>
      </c>
      <c r="B41" s="34" t="s">
        <v>131</v>
      </c>
      <c r="C41" s="35" t="s">
        <v>132</v>
      </c>
      <c r="D41" s="36" t="s">
        <v>35</v>
      </c>
      <c r="E41" s="37" t="s">
        <v>68</v>
      </c>
      <c r="F41" s="38" t="s">
        <v>26</v>
      </c>
      <c r="G41" s="39" t="s">
        <v>37</v>
      </c>
      <c r="H41" s="39" t="s">
        <v>37</v>
      </c>
      <c r="I41" s="39" t="s">
        <v>37</v>
      </c>
      <c r="J41" s="39" t="s">
        <v>25</v>
      </c>
      <c r="K41" s="39" t="s">
        <v>37</v>
      </c>
      <c r="L41" s="40" t="s">
        <v>133</v>
      </c>
      <c r="M41" s="36" t="s">
        <v>39</v>
      </c>
      <c r="N41" s="41" t="s">
        <v>385</v>
      </c>
      <c r="O41" s="36" t="s">
        <v>29</v>
      </c>
      <c r="P41" s="40" t="s">
        <v>315</v>
      </c>
      <c r="Q41" s="43" t="s">
        <v>30</v>
      </c>
      <c r="R41" s="36" t="s">
        <v>29</v>
      </c>
      <c r="S41" s="39" t="s">
        <v>31</v>
      </c>
      <c r="T41" s="39" t="s">
        <v>32</v>
      </c>
      <c r="U41" s="39" t="s">
        <v>405</v>
      </c>
      <c r="V41" s="40" t="s">
        <v>438</v>
      </c>
      <c r="W41" s="48"/>
      <c r="X41" s="49">
        <v>1</v>
      </c>
    </row>
    <row r="42" spans="1:24" s="32" customFormat="1" ht="150" customHeight="1" x14ac:dyDescent="0.25">
      <c r="A42" s="33" t="s">
        <v>184</v>
      </c>
      <c r="B42" s="34" t="s">
        <v>134</v>
      </c>
      <c r="C42" s="35" t="s">
        <v>135</v>
      </c>
      <c r="D42" s="36" t="s">
        <v>35</v>
      </c>
      <c r="E42" s="37" t="s">
        <v>36</v>
      </c>
      <c r="F42" s="38" t="s">
        <v>26</v>
      </c>
      <c r="G42" s="39" t="s">
        <v>25</v>
      </c>
      <c r="H42" s="39" t="s">
        <v>25</v>
      </c>
      <c r="I42" s="39" t="s">
        <v>25</v>
      </c>
      <c r="J42" s="39" t="s">
        <v>25</v>
      </c>
      <c r="K42" s="39" t="s">
        <v>25</v>
      </c>
      <c r="L42" s="40" t="s">
        <v>130</v>
      </c>
      <c r="M42" s="36" t="s">
        <v>39</v>
      </c>
      <c r="N42" s="41" t="s">
        <v>386</v>
      </c>
      <c r="O42" s="36" t="s">
        <v>47</v>
      </c>
      <c r="P42" s="40" t="s">
        <v>316</v>
      </c>
      <c r="Q42" s="43" t="s">
        <v>30</v>
      </c>
      <c r="R42" s="36" t="s">
        <v>47</v>
      </c>
      <c r="S42" s="39" t="s">
        <v>31</v>
      </c>
      <c r="T42" s="39" t="s">
        <v>32</v>
      </c>
      <c r="U42" s="39" t="s">
        <v>405</v>
      </c>
      <c r="V42" s="40" t="s">
        <v>439</v>
      </c>
      <c r="W42" s="48"/>
      <c r="X42" s="49">
        <v>1</v>
      </c>
    </row>
    <row r="43" spans="1:24" s="32" customFormat="1" ht="90.6" customHeight="1" x14ac:dyDescent="0.25">
      <c r="A43" s="33" t="s">
        <v>184</v>
      </c>
      <c r="B43" s="34" t="s">
        <v>136</v>
      </c>
      <c r="C43" s="35" t="s">
        <v>137</v>
      </c>
      <c r="D43" s="36" t="s">
        <v>23</v>
      </c>
      <c r="E43" s="37" t="s">
        <v>138</v>
      </c>
      <c r="F43" s="38" t="s">
        <v>26</v>
      </c>
      <c r="G43" s="39" t="s">
        <v>25</v>
      </c>
      <c r="H43" s="39" t="s">
        <v>25</v>
      </c>
      <c r="I43" s="39" t="s">
        <v>25</v>
      </c>
      <c r="J43" s="39" t="s">
        <v>25</v>
      </c>
      <c r="K43" s="39" t="s">
        <v>27</v>
      </c>
      <c r="L43" s="40"/>
      <c r="M43" s="36" t="s">
        <v>39</v>
      </c>
      <c r="N43" s="41" t="s">
        <v>387</v>
      </c>
      <c r="O43" s="42"/>
      <c r="P43" s="40" t="s">
        <v>95</v>
      </c>
      <c r="Q43" s="43" t="s">
        <v>30</v>
      </c>
      <c r="R43" s="36" t="s">
        <v>39</v>
      </c>
      <c r="S43" s="39" t="s">
        <v>31</v>
      </c>
      <c r="T43" s="39" t="s">
        <v>32</v>
      </c>
      <c r="U43" s="39" t="s">
        <v>405</v>
      </c>
      <c r="V43" s="40" t="s">
        <v>261</v>
      </c>
      <c r="W43" s="48"/>
      <c r="X43" s="49">
        <v>1</v>
      </c>
    </row>
    <row r="44" spans="1:24" s="32" customFormat="1" ht="185.45" customHeight="1" x14ac:dyDescent="0.25">
      <c r="A44" s="33" t="s">
        <v>186</v>
      </c>
      <c r="B44" s="34" t="s">
        <v>139</v>
      </c>
      <c r="C44" s="35" t="s">
        <v>140</v>
      </c>
      <c r="D44" s="36" t="s">
        <v>35</v>
      </c>
      <c r="E44" s="37" t="s">
        <v>68</v>
      </c>
      <c r="F44" s="38" t="s">
        <v>37</v>
      </c>
      <c r="G44" s="39" t="s">
        <v>26</v>
      </c>
      <c r="H44" s="39" t="s">
        <v>27</v>
      </c>
      <c r="I44" s="39" t="s">
        <v>37</v>
      </c>
      <c r="J44" s="39" t="s">
        <v>25</v>
      </c>
      <c r="K44" s="39" t="s">
        <v>27</v>
      </c>
      <c r="L44" s="40"/>
      <c r="M44" s="36" t="s">
        <v>29</v>
      </c>
      <c r="N44" s="41" t="s">
        <v>388</v>
      </c>
      <c r="O44" s="36" t="s">
        <v>39</v>
      </c>
      <c r="P44" s="40" t="s">
        <v>317</v>
      </c>
      <c r="Q44" s="43" t="s">
        <v>30</v>
      </c>
      <c r="R44" s="36" t="s">
        <v>39</v>
      </c>
      <c r="S44" s="39" t="s">
        <v>31</v>
      </c>
      <c r="T44" s="39" t="s">
        <v>32</v>
      </c>
      <c r="U44" s="39" t="s">
        <v>405</v>
      </c>
      <c r="V44" s="40" t="s">
        <v>734</v>
      </c>
      <c r="W44" s="48"/>
      <c r="X44" s="49">
        <v>1</v>
      </c>
    </row>
    <row r="45" spans="1:24" s="32" customFormat="1" ht="70.150000000000006" customHeight="1" x14ac:dyDescent="0.25">
      <c r="A45" s="33" t="s">
        <v>186</v>
      </c>
      <c r="B45" s="34" t="s">
        <v>141</v>
      </c>
      <c r="C45" s="35" t="s">
        <v>142</v>
      </c>
      <c r="D45" s="36" t="s">
        <v>35</v>
      </c>
      <c r="E45" s="37" t="s">
        <v>68</v>
      </c>
      <c r="F45" s="38" t="s">
        <v>37</v>
      </c>
      <c r="G45" s="39" t="s">
        <v>26</v>
      </c>
      <c r="H45" s="39" t="s">
        <v>27</v>
      </c>
      <c r="I45" s="39" t="s">
        <v>37</v>
      </c>
      <c r="J45" s="39" t="s">
        <v>25</v>
      </c>
      <c r="K45" s="39" t="s">
        <v>27</v>
      </c>
      <c r="L45" s="40"/>
      <c r="M45" s="36" t="s">
        <v>39</v>
      </c>
      <c r="N45" s="41" t="s">
        <v>262</v>
      </c>
      <c r="O45" s="42"/>
      <c r="P45" s="40" t="s">
        <v>191</v>
      </c>
      <c r="Q45" s="40" t="s">
        <v>191</v>
      </c>
      <c r="R45" s="36" t="s">
        <v>39</v>
      </c>
      <c r="S45" s="39" t="s">
        <v>31</v>
      </c>
      <c r="T45" s="39" t="s">
        <v>32</v>
      </c>
      <c r="U45" s="39" t="s">
        <v>405</v>
      </c>
      <c r="V45" s="40" t="s">
        <v>257</v>
      </c>
      <c r="W45" s="48"/>
      <c r="X45" s="49">
        <v>1</v>
      </c>
    </row>
    <row r="46" spans="1:24" s="32" customFormat="1" ht="145.15" customHeight="1" x14ac:dyDescent="0.25">
      <c r="A46" s="33" t="s">
        <v>186</v>
      </c>
      <c r="B46" s="34" t="s">
        <v>143</v>
      </c>
      <c r="C46" s="35" t="s">
        <v>144</v>
      </c>
      <c r="D46" s="36" t="s">
        <v>23</v>
      </c>
      <c r="E46" s="37" t="s">
        <v>145</v>
      </c>
      <c r="F46" s="38" t="s">
        <v>37</v>
      </c>
      <c r="G46" s="39" t="s">
        <v>26</v>
      </c>
      <c r="H46" s="39" t="s">
        <v>27</v>
      </c>
      <c r="I46" s="39" t="s">
        <v>37</v>
      </c>
      <c r="J46" s="39" t="s">
        <v>25</v>
      </c>
      <c r="K46" s="39" t="s">
        <v>27</v>
      </c>
      <c r="L46" s="40"/>
      <c r="M46" s="36" t="s">
        <v>39</v>
      </c>
      <c r="N46" s="41" t="s">
        <v>389</v>
      </c>
      <c r="O46" s="36" t="s">
        <v>39</v>
      </c>
      <c r="P46" s="40" t="s">
        <v>318</v>
      </c>
      <c r="Q46" s="43" t="s">
        <v>30</v>
      </c>
      <c r="R46" s="36" t="s">
        <v>39</v>
      </c>
      <c r="S46" s="39" t="s">
        <v>31</v>
      </c>
      <c r="T46" s="39" t="s">
        <v>32</v>
      </c>
      <c r="U46" s="39" t="s">
        <v>405</v>
      </c>
      <c r="V46" s="40" t="s">
        <v>441</v>
      </c>
      <c r="W46" s="48"/>
      <c r="X46" s="49">
        <v>1</v>
      </c>
    </row>
    <row r="47" spans="1:24" s="32" customFormat="1" ht="95.45" customHeight="1" x14ac:dyDescent="0.25">
      <c r="A47" s="33" t="s">
        <v>265</v>
      </c>
      <c r="B47" s="34" t="s">
        <v>263</v>
      </c>
      <c r="C47" s="35" t="s">
        <v>264</v>
      </c>
      <c r="D47" s="36" t="s">
        <v>35</v>
      </c>
      <c r="E47" s="37" t="s">
        <v>36</v>
      </c>
      <c r="F47" s="38" t="s">
        <v>26</v>
      </c>
      <c r="G47" s="39" t="s">
        <v>26</v>
      </c>
      <c r="H47" s="39" t="s">
        <v>27</v>
      </c>
      <c r="I47" s="39" t="s">
        <v>25</v>
      </c>
      <c r="J47" s="39" t="s">
        <v>25</v>
      </c>
      <c r="K47" s="39" t="s">
        <v>27</v>
      </c>
      <c r="L47" s="40"/>
      <c r="M47" s="20"/>
      <c r="N47" s="40" t="s">
        <v>191</v>
      </c>
      <c r="O47" s="20"/>
      <c r="P47" s="40" t="s">
        <v>191</v>
      </c>
      <c r="Q47" s="41" t="s">
        <v>338</v>
      </c>
      <c r="R47" s="87" t="s">
        <v>29</v>
      </c>
      <c r="S47" s="39" t="s">
        <v>31</v>
      </c>
      <c r="T47" s="39" t="s">
        <v>32</v>
      </c>
      <c r="U47" s="39" t="s">
        <v>405</v>
      </c>
      <c r="V47" s="40" t="s">
        <v>440</v>
      </c>
      <c r="W47" s="48"/>
      <c r="X47" s="49">
        <v>1</v>
      </c>
    </row>
    <row r="48" spans="1:24" s="32" customFormat="1" ht="224.45" customHeight="1" x14ac:dyDescent="0.25">
      <c r="A48" s="33" t="s">
        <v>265</v>
      </c>
      <c r="B48" s="34" t="s">
        <v>283</v>
      </c>
      <c r="C48" s="35" t="s">
        <v>348</v>
      </c>
      <c r="D48" s="36" t="s">
        <v>23</v>
      </c>
      <c r="E48" s="37" t="s">
        <v>462</v>
      </c>
      <c r="F48" s="38" t="s">
        <v>26</v>
      </c>
      <c r="G48" s="39" t="s">
        <v>26</v>
      </c>
      <c r="H48" s="39" t="s">
        <v>27</v>
      </c>
      <c r="I48" s="39" t="s">
        <v>25</v>
      </c>
      <c r="J48" s="39" t="s">
        <v>25</v>
      </c>
      <c r="K48" s="39" t="s">
        <v>27</v>
      </c>
      <c r="L48" s="40"/>
      <c r="M48" s="20"/>
      <c r="N48" s="40" t="s">
        <v>399</v>
      </c>
      <c r="O48" s="87" t="s">
        <v>47</v>
      </c>
      <c r="P48" s="40" t="s">
        <v>319</v>
      </c>
      <c r="Q48" s="41" t="s">
        <v>30</v>
      </c>
      <c r="R48" s="87" t="s">
        <v>47</v>
      </c>
      <c r="S48" s="39" t="s">
        <v>31</v>
      </c>
      <c r="T48" s="39" t="s">
        <v>32</v>
      </c>
      <c r="U48" s="39" t="s">
        <v>405</v>
      </c>
      <c r="V48" s="40" t="s">
        <v>442</v>
      </c>
      <c r="W48" s="48"/>
      <c r="X48" s="49"/>
    </row>
    <row r="49" spans="1:24" s="32" customFormat="1" ht="130.15" customHeight="1" x14ac:dyDescent="0.25">
      <c r="A49" s="33" t="s">
        <v>265</v>
      </c>
      <c r="B49" s="34" t="s">
        <v>266</v>
      </c>
      <c r="C49" s="35" t="s">
        <v>267</v>
      </c>
      <c r="D49" s="36" t="s">
        <v>35</v>
      </c>
      <c r="E49" s="37" t="s">
        <v>68</v>
      </c>
      <c r="F49" s="38" t="s">
        <v>26</v>
      </c>
      <c r="G49" s="39" t="s">
        <v>26</v>
      </c>
      <c r="H49" s="39" t="s">
        <v>27</v>
      </c>
      <c r="I49" s="39" t="s">
        <v>25</v>
      </c>
      <c r="J49" s="39" t="s">
        <v>25</v>
      </c>
      <c r="K49" s="39" t="s">
        <v>27</v>
      </c>
      <c r="L49" s="40"/>
      <c r="M49" s="87" t="s">
        <v>39</v>
      </c>
      <c r="N49" s="40" t="s">
        <v>272</v>
      </c>
      <c r="O49" s="87" t="s">
        <v>39</v>
      </c>
      <c r="P49" s="40" t="s">
        <v>268</v>
      </c>
      <c r="Q49" s="41" t="s">
        <v>30</v>
      </c>
      <c r="R49" s="87" t="s">
        <v>39</v>
      </c>
      <c r="S49" s="39" t="s">
        <v>31</v>
      </c>
      <c r="T49" s="39" t="s">
        <v>32</v>
      </c>
      <c r="U49" s="39" t="s">
        <v>405</v>
      </c>
      <c r="V49" s="40" t="s">
        <v>269</v>
      </c>
      <c r="W49" s="48"/>
      <c r="X49" s="49">
        <v>1</v>
      </c>
    </row>
    <row r="50" spans="1:24" s="32" customFormat="1" ht="145.9" customHeight="1" x14ac:dyDescent="0.25">
      <c r="A50" s="33" t="s">
        <v>265</v>
      </c>
      <c r="B50" s="34" t="s">
        <v>284</v>
      </c>
      <c r="C50" s="35" t="s">
        <v>349</v>
      </c>
      <c r="D50" s="36" t="s">
        <v>23</v>
      </c>
      <c r="E50" s="37" t="s">
        <v>462</v>
      </c>
      <c r="F50" s="38" t="s">
        <v>26</v>
      </c>
      <c r="G50" s="39" t="s">
        <v>26</v>
      </c>
      <c r="H50" s="39" t="s">
        <v>27</v>
      </c>
      <c r="I50" s="39" t="s">
        <v>25</v>
      </c>
      <c r="J50" s="39" t="s">
        <v>25</v>
      </c>
      <c r="K50" s="39" t="s">
        <v>27</v>
      </c>
      <c r="L50" s="40"/>
      <c r="M50" s="20"/>
      <c r="N50" s="40" t="s">
        <v>398</v>
      </c>
      <c r="O50" s="87" t="s">
        <v>39</v>
      </c>
      <c r="P50" s="40" t="s">
        <v>320</v>
      </c>
      <c r="Q50" s="41" t="s">
        <v>30</v>
      </c>
      <c r="R50" s="87" t="s">
        <v>39</v>
      </c>
      <c r="S50" s="39" t="s">
        <v>31</v>
      </c>
      <c r="T50" s="39" t="s">
        <v>32</v>
      </c>
      <c r="U50" s="39" t="s">
        <v>405</v>
      </c>
      <c r="V50" s="40" t="s">
        <v>443</v>
      </c>
      <c r="W50" s="48"/>
      <c r="X50" s="49"/>
    </row>
    <row r="51" spans="1:24" s="32" customFormat="1" ht="154.15" customHeight="1" x14ac:dyDescent="0.25">
      <c r="A51" s="33" t="s">
        <v>265</v>
      </c>
      <c r="B51" s="34" t="s">
        <v>146</v>
      </c>
      <c r="C51" s="35" t="s">
        <v>147</v>
      </c>
      <c r="D51" s="36" t="s">
        <v>35</v>
      </c>
      <c r="E51" s="37" t="s">
        <v>36</v>
      </c>
      <c r="F51" s="38" t="s">
        <v>26</v>
      </c>
      <c r="G51" s="39" t="s">
        <v>26</v>
      </c>
      <c r="H51" s="39" t="s">
        <v>27</v>
      </c>
      <c r="I51" s="39" t="s">
        <v>25</v>
      </c>
      <c r="J51" s="39" t="s">
        <v>25</v>
      </c>
      <c r="K51" s="39" t="s">
        <v>27</v>
      </c>
      <c r="L51" s="40"/>
      <c r="M51" s="36" t="s">
        <v>39</v>
      </c>
      <c r="N51" s="41" t="s">
        <v>393</v>
      </c>
      <c r="O51" s="36" t="s">
        <v>29</v>
      </c>
      <c r="P51" s="40" t="s">
        <v>321</v>
      </c>
      <c r="Q51" s="43" t="s">
        <v>30</v>
      </c>
      <c r="R51" s="36" t="s">
        <v>29</v>
      </c>
      <c r="S51" s="39" t="s">
        <v>31</v>
      </c>
      <c r="T51" s="39" t="s">
        <v>32</v>
      </c>
      <c r="U51" s="39" t="s">
        <v>405</v>
      </c>
      <c r="V51" s="40" t="s">
        <v>445</v>
      </c>
      <c r="W51" s="48"/>
      <c r="X51" s="49">
        <v>1</v>
      </c>
    </row>
    <row r="52" spans="1:24" s="32" customFormat="1" ht="85.15" customHeight="1" x14ac:dyDescent="0.25">
      <c r="A52" s="33" t="s">
        <v>265</v>
      </c>
      <c r="B52" s="34" t="s">
        <v>270</v>
      </c>
      <c r="C52" s="35" t="s">
        <v>271</v>
      </c>
      <c r="D52" s="36" t="s">
        <v>23</v>
      </c>
      <c r="E52" s="37" t="s">
        <v>138</v>
      </c>
      <c r="F52" s="38" t="s">
        <v>26</v>
      </c>
      <c r="G52" s="39" t="s">
        <v>26</v>
      </c>
      <c r="H52" s="39" t="s">
        <v>27</v>
      </c>
      <c r="I52" s="39" t="s">
        <v>25</v>
      </c>
      <c r="J52" s="39" t="s">
        <v>25</v>
      </c>
      <c r="K52" s="39" t="s">
        <v>27</v>
      </c>
      <c r="L52" s="40"/>
      <c r="M52" s="36" t="s">
        <v>39</v>
      </c>
      <c r="N52" s="41" t="s">
        <v>273</v>
      </c>
      <c r="O52" s="36" t="s">
        <v>39</v>
      </c>
      <c r="P52" s="40" t="s">
        <v>274</v>
      </c>
      <c r="Q52" s="43" t="s">
        <v>30</v>
      </c>
      <c r="R52" s="36" t="s">
        <v>39</v>
      </c>
      <c r="S52" s="39" t="s">
        <v>31</v>
      </c>
      <c r="T52" s="39" t="s">
        <v>32</v>
      </c>
      <c r="U52" s="39" t="s">
        <v>444</v>
      </c>
      <c r="V52" s="40" t="s">
        <v>275</v>
      </c>
      <c r="W52" s="48"/>
      <c r="X52" s="49">
        <v>1</v>
      </c>
    </row>
    <row r="53" spans="1:24" s="32" customFormat="1" ht="102" customHeight="1" x14ac:dyDescent="0.25">
      <c r="A53" s="33" t="s">
        <v>187</v>
      </c>
      <c r="B53" s="34" t="s">
        <v>148</v>
      </c>
      <c r="C53" s="35" t="s">
        <v>149</v>
      </c>
      <c r="D53" s="36" t="s">
        <v>23</v>
      </c>
      <c r="E53" s="37" t="s">
        <v>150</v>
      </c>
      <c r="F53" s="38" t="s">
        <v>25</v>
      </c>
      <c r="G53" s="39" t="s">
        <v>26</v>
      </c>
      <c r="H53" s="39" t="s">
        <v>27</v>
      </c>
      <c r="I53" s="39" t="s">
        <v>25</v>
      </c>
      <c r="J53" s="39" t="s">
        <v>25</v>
      </c>
      <c r="K53" s="39" t="s">
        <v>27</v>
      </c>
      <c r="L53" s="40"/>
      <c r="M53" s="36"/>
      <c r="N53" s="41" t="s">
        <v>28</v>
      </c>
      <c r="O53" s="36" t="s">
        <v>39</v>
      </c>
      <c r="P53" s="40" t="s">
        <v>458</v>
      </c>
      <c r="Q53" s="43" t="s">
        <v>30</v>
      </c>
      <c r="R53" s="36" t="s">
        <v>39</v>
      </c>
      <c r="S53" s="39" t="s">
        <v>31</v>
      </c>
      <c r="T53" s="39" t="s">
        <v>32</v>
      </c>
      <c r="U53" s="39" t="s">
        <v>444</v>
      </c>
      <c r="V53" s="40" t="s">
        <v>151</v>
      </c>
      <c r="W53" s="48" t="s">
        <v>276</v>
      </c>
      <c r="X53" s="49"/>
    </row>
    <row r="54" spans="1:24" s="32" customFormat="1" ht="223.9" customHeight="1" x14ac:dyDescent="0.25">
      <c r="A54" s="33" t="s">
        <v>187</v>
      </c>
      <c r="B54" s="34" t="s">
        <v>152</v>
      </c>
      <c r="C54" s="35" t="s">
        <v>153</v>
      </c>
      <c r="D54" s="36" t="s">
        <v>35</v>
      </c>
      <c r="E54" s="37" t="s">
        <v>68</v>
      </c>
      <c r="F54" s="38" t="s">
        <v>25</v>
      </c>
      <c r="G54" s="39" t="s">
        <v>25</v>
      </c>
      <c r="H54" s="39" t="s">
        <v>26</v>
      </c>
      <c r="I54" s="39" t="s">
        <v>25</v>
      </c>
      <c r="J54" s="39" t="s">
        <v>25</v>
      </c>
      <c r="K54" s="39" t="s">
        <v>26</v>
      </c>
      <c r="L54" s="40" t="s">
        <v>154</v>
      </c>
      <c r="M54" s="36" t="s">
        <v>39</v>
      </c>
      <c r="N54" s="41" t="s">
        <v>735</v>
      </c>
      <c r="O54" s="36" t="s">
        <v>29</v>
      </c>
      <c r="P54" s="40" t="s">
        <v>322</v>
      </c>
      <c r="Q54" s="58" t="s">
        <v>345</v>
      </c>
      <c r="R54" s="36" t="s">
        <v>29</v>
      </c>
      <c r="S54" s="39" t="s">
        <v>31</v>
      </c>
      <c r="T54" s="39" t="s">
        <v>32</v>
      </c>
      <c r="U54" s="39" t="s">
        <v>405</v>
      </c>
      <c r="V54" s="40" t="s">
        <v>446</v>
      </c>
      <c r="W54" s="48"/>
      <c r="X54" s="49">
        <v>1</v>
      </c>
    </row>
    <row r="55" spans="1:24" s="32" customFormat="1" ht="149.44999999999999" customHeight="1" x14ac:dyDescent="0.25">
      <c r="A55" s="33" t="s">
        <v>187</v>
      </c>
      <c r="B55" s="34" t="s">
        <v>155</v>
      </c>
      <c r="C55" s="35" t="s">
        <v>156</v>
      </c>
      <c r="D55" s="36" t="s">
        <v>35</v>
      </c>
      <c r="E55" s="37" t="s">
        <v>157</v>
      </c>
      <c r="F55" s="38" t="s">
        <v>26</v>
      </c>
      <c r="G55" s="39" t="s">
        <v>25</v>
      </c>
      <c r="H55" s="39" t="s">
        <v>27</v>
      </c>
      <c r="I55" s="39" t="s">
        <v>25</v>
      </c>
      <c r="J55" s="39" t="s">
        <v>26</v>
      </c>
      <c r="K55" s="39" t="s">
        <v>27</v>
      </c>
      <c r="L55" s="40" t="s">
        <v>158</v>
      </c>
      <c r="M55" s="45" t="s">
        <v>39</v>
      </c>
      <c r="N55" s="41" t="s">
        <v>394</v>
      </c>
      <c r="O55" s="45" t="s">
        <v>29</v>
      </c>
      <c r="P55" s="40" t="s">
        <v>323</v>
      </c>
      <c r="Q55" s="58" t="s">
        <v>339</v>
      </c>
      <c r="R55" s="45" t="s">
        <v>29</v>
      </c>
      <c r="S55" s="39" t="s">
        <v>31</v>
      </c>
      <c r="T55" s="39" t="s">
        <v>32</v>
      </c>
      <c r="U55" s="39" t="s">
        <v>405</v>
      </c>
      <c r="V55" s="40" t="s">
        <v>449</v>
      </c>
      <c r="W55" s="48"/>
      <c r="X55" s="49">
        <v>1</v>
      </c>
    </row>
    <row r="56" spans="1:24" s="32" customFormat="1" ht="175.15" customHeight="1" x14ac:dyDescent="0.25">
      <c r="A56" s="33" t="s">
        <v>265</v>
      </c>
      <c r="B56" s="34" t="s">
        <v>159</v>
      </c>
      <c r="C56" s="35" t="s">
        <v>160</v>
      </c>
      <c r="D56" s="36" t="s">
        <v>23</v>
      </c>
      <c r="E56" s="37" t="s">
        <v>161</v>
      </c>
      <c r="F56" s="38" t="s">
        <v>26</v>
      </c>
      <c r="G56" s="39" t="s">
        <v>26</v>
      </c>
      <c r="H56" s="39" t="s">
        <v>27</v>
      </c>
      <c r="I56" s="39" t="s">
        <v>25</v>
      </c>
      <c r="J56" s="39" t="s">
        <v>26</v>
      </c>
      <c r="K56" s="39" t="s">
        <v>27</v>
      </c>
      <c r="L56" s="40"/>
      <c r="M56" s="36" t="s">
        <v>47</v>
      </c>
      <c r="N56" s="41" t="s">
        <v>395</v>
      </c>
      <c r="O56" s="36" t="s">
        <v>47</v>
      </c>
      <c r="P56" s="40" t="s">
        <v>324</v>
      </c>
      <c r="Q56" s="43" t="s">
        <v>30</v>
      </c>
      <c r="R56" s="36" t="s">
        <v>47</v>
      </c>
      <c r="S56" s="39" t="s">
        <v>31</v>
      </c>
      <c r="T56" s="39" t="s">
        <v>32</v>
      </c>
      <c r="U56" s="39" t="s">
        <v>405</v>
      </c>
      <c r="V56" s="40" t="s">
        <v>450</v>
      </c>
      <c r="W56" s="48"/>
      <c r="X56" s="49">
        <v>1</v>
      </c>
    </row>
    <row r="57" spans="1:24" s="32" customFormat="1" ht="250.9" customHeight="1" x14ac:dyDescent="0.25">
      <c r="A57" s="33" t="s">
        <v>188</v>
      </c>
      <c r="B57" s="34" t="s">
        <v>162</v>
      </c>
      <c r="C57" s="35" t="s">
        <v>163</v>
      </c>
      <c r="D57" s="36" t="s">
        <v>35</v>
      </c>
      <c r="E57" s="37" t="s">
        <v>68</v>
      </c>
      <c r="F57" s="38" t="s">
        <v>37</v>
      </c>
      <c r="G57" s="39" t="s">
        <v>26</v>
      </c>
      <c r="H57" s="39" t="s">
        <v>27</v>
      </c>
      <c r="I57" s="39" t="s">
        <v>25</v>
      </c>
      <c r="J57" s="39" t="s">
        <v>25</v>
      </c>
      <c r="K57" s="39" t="s">
        <v>27</v>
      </c>
      <c r="L57" s="40"/>
      <c r="M57" s="36" t="s">
        <v>39</v>
      </c>
      <c r="N57" s="41" t="s">
        <v>396</v>
      </c>
      <c r="O57" s="36" t="s">
        <v>39</v>
      </c>
      <c r="P57" s="40" t="s">
        <v>325</v>
      </c>
      <c r="Q57" s="43" t="s">
        <v>30</v>
      </c>
      <c r="R57" s="36" t="s">
        <v>39</v>
      </c>
      <c r="S57" s="39" t="s">
        <v>31</v>
      </c>
      <c r="T57" s="39" t="s">
        <v>32</v>
      </c>
      <c r="U57" s="39" t="s">
        <v>405</v>
      </c>
      <c r="V57" s="40" t="s">
        <v>451</v>
      </c>
      <c r="W57" s="48"/>
      <c r="X57" s="49">
        <v>1</v>
      </c>
    </row>
    <row r="58" spans="1:24" s="32" customFormat="1" ht="144" customHeight="1" x14ac:dyDescent="0.25">
      <c r="A58" s="33" t="s">
        <v>188</v>
      </c>
      <c r="B58" s="34" t="s">
        <v>164</v>
      </c>
      <c r="C58" s="35" t="s">
        <v>165</v>
      </c>
      <c r="D58" s="36" t="s">
        <v>35</v>
      </c>
      <c r="E58" s="37" t="s">
        <v>68</v>
      </c>
      <c r="F58" s="38" t="s">
        <v>37</v>
      </c>
      <c r="G58" s="39" t="s">
        <v>26</v>
      </c>
      <c r="H58" s="39" t="s">
        <v>27</v>
      </c>
      <c r="I58" s="39" t="s">
        <v>25</v>
      </c>
      <c r="J58" s="39" t="s">
        <v>25</v>
      </c>
      <c r="K58" s="39" t="s">
        <v>27</v>
      </c>
      <c r="L58" s="40"/>
      <c r="M58" s="4" t="s">
        <v>29</v>
      </c>
      <c r="N58" s="41" t="s">
        <v>397</v>
      </c>
      <c r="O58" s="45" t="s">
        <v>29</v>
      </c>
      <c r="P58" s="40" t="s">
        <v>326</v>
      </c>
      <c r="Q58" s="57" t="s">
        <v>30</v>
      </c>
      <c r="R58" s="45" t="s">
        <v>29</v>
      </c>
      <c r="S58" s="39" t="s">
        <v>31</v>
      </c>
      <c r="T58" s="39" t="s">
        <v>32</v>
      </c>
      <c r="U58" s="39" t="s">
        <v>405</v>
      </c>
      <c r="V58" s="40" t="s">
        <v>736</v>
      </c>
      <c r="W58" s="48" t="s">
        <v>276</v>
      </c>
      <c r="X58" s="49"/>
    </row>
    <row r="59" spans="1:24" s="32" customFormat="1" ht="93" customHeight="1" x14ac:dyDescent="0.25">
      <c r="A59" s="33" t="s">
        <v>190</v>
      </c>
      <c r="B59" s="34" t="s">
        <v>285</v>
      </c>
      <c r="C59" s="35" t="s">
        <v>351</v>
      </c>
      <c r="D59" s="36" t="s">
        <v>35</v>
      </c>
      <c r="E59" s="37" t="s">
        <v>463</v>
      </c>
      <c r="F59" s="38" t="s">
        <v>37</v>
      </c>
      <c r="G59" s="39" t="s">
        <v>25</v>
      </c>
      <c r="H59" s="39" t="s">
        <v>27</v>
      </c>
      <c r="I59" s="39" t="s">
        <v>25</v>
      </c>
      <c r="J59" s="39" t="s">
        <v>25</v>
      </c>
      <c r="K59" s="39" t="s">
        <v>25</v>
      </c>
      <c r="L59" s="40" t="s">
        <v>464</v>
      </c>
      <c r="M59" s="42"/>
      <c r="N59" s="41" t="s">
        <v>191</v>
      </c>
      <c r="O59" s="42"/>
      <c r="P59" s="40" t="s">
        <v>191</v>
      </c>
      <c r="Q59" s="57" t="s">
        <v>340</v>
      </c>
      <c r="R59" s="45"/>
      <c r="S59" s="39" t="s">
        <v>31</v>
      </c>
      <c r="T59" s="39" t="s">
        <v>32</v>
      </c>
      <c r="U59" s="39" t="s">
        <v>405</v>
      </c>
      <c r="V59" s="40" t="s">
        <v>447</v>
      </c>
      <c r="W59" s="48"/>
      <c r="X59" s="49"/>
    </row>
    <row r="60" spans="1:24" s="32" customFormat="1" ht="84.6" customHeight="1" x14ac:dyDescent="0.25">
      <c r="A60" s="33" t="s">
        <v>189</v>
      </c>
      <c r="B60" s="34" t="s">
        <v>166</v>
      </c>
      <c r="C60" s="35" t="s">
        <v>167</v>
      </c>
      <c r="D60" s="36" t="s">
        <v>35</v>
      </c>
      <c r="E60" s="37" t="s">
        <v>168</v>
      </c>
      <c r="F60" s="38" t="s">
        <v>26</v>
      </c>
      <c r="G60" s="39" t="s">
        <v>25</v>
      </c>
      <c r="H60" s="39" t="s">
        <v>27</v>
      </c>
      <c r="I60" s="39" t="s">
        <v>37</v>
      </c>
      <c r="J60" s="39" t="s">
        <v>25</v>
      </c>
      <c r="K60" s="39" t="s">
        <v>25</v>
      </c>
      <c r="L60" s="40" t="s">
        <v>466</v>
      </c>
      <c r="M60" s="4" t="s">
        <v>29</v>
      </c>
      <c r="N60" s="41" t="s">
        <v>375</v>
      </c>
      <c r="O60" s="42"/>
      <c r="P60" s="40" t="s">
        <v>191</v>
      </c>
      <c r="Q60" s="57" t="s">
        <v>191</v>
      </c>
      <c r="R60" s="45" t="s">
        <v>29</v>
      </c>
      <c r="S60" s="39" t="s">
        <v>31</v>
      </c>
      <c r="T60" s="39" t="s">
        <v>32</v>
      </c>
      <c r="U60" s="39" t="s">
        <v>405</v>
      </c>
      <c r="V60" s="40" t="s">
        <v>448</v>
      </c>
      <c r="W60" s="48"/>
      <c r="X60" s="49">
        <v>1</v>
      </c>
    </row>
    <row r="61" spans="1:24" s="32" customFormat="1" ht="116.45" customHeight="1" x14ac:dyDescent="0.25">
      <c r="A61" s="33" t="s">
        <v>189</v>
      </c>
      <c r="B61" s="34" t="s">
        <v>170</v>
      </c>
      <c r="C61" s="35" t="s">
        <v>171</v>
      </c>
      <c r="D61" s="36" t="s">
        <v>23</v>
      </c>
      <c r="E61" s="37" t="s">
        <v>161</v>
      </c>
      <c r="F61" s="38" t="s">
        <v>26</v>
      </c>
      <c r="G61" s="39" t="s">
        <v>37</v>
      </c>
      <c r="H61" s="39" t="s">
        <v>27</v>
      </c>
      <c r="I61" s="39" t="s">
        <v>37</v>
      </c>
      <c r="J61" s="39" t="s">
        <v>25</v>
      </c>
      <c r="K61" s="39" t="s">
        <v>25</v>
      </c>
      <c r="L61" s="40" t="s">
        <v>277</v>
      </c>
      <c r="M61" s="36" t="s">
        <v>29</v>
      </c>
      <c r="N61" s="41" t="s">
        <v>737</v>
      </c>
      <c r="O61" s="42"/>
      <c r="P61" s="40" t="s">
        <v>191</v>
      </c>
      <c r="Q61" s="58" t="s">
        <v>341</v>
      </c>
      <c r="R61" s="45" t="s">
        <v>29</v>
      </c>
      <c r="S61" s="39" t="s">
        <v>31</v>
      </c>
      <c r="T61" s="39" t="s">
        <v>32</v>
      </c>
      <c r="U61" s="39" t="s">
        <v>405</v>
      </c>
      <c r="V61" s="40" t="s">
        <v>738</v>
      </c>
      <c r="W61" s="48"/>
      <c r="X61" s="49">
        <v>1</v>
      </c>
    </row>
    <row r="62" spans="1:24" s="32" customFormat="1" ht="95.45" customHeight="1" x14ac:dyDescent="0.25">
      <c r="A62" s="33" t="s">
        <v>190</v>
      </c>
      <c r="B62" s="34" t="s">
        <v>286</v>
      </c>
      <c r="C62" s="35" t="s">
        <v>350</v>
      </c>
      <c r="D62" s="36" t="s">
        <v>35</v>
      </c>
      <c r="E62" s="37" t="s">
        <v>739</v>
      </c>
      <c r="F62" s="38" t="s">
        <v>26</v>
      </c>
      <c r="G62" s="39" t="s">
        <v>26</v>
      </c>
      <c r="H62" s="39" t="s">
        <v>27</v>
      </c>
      <c r="I62" s="39" t="s">
        <v>55</v>
      </c>
      <c r="J62" s="39" t="s">
        <v>25</v>
      </c>
      <c r="K62" s="39" t="s">
        <v>25</v>
      </c>
      <c r="L62" s="40" t="s">
        <v>465</v>
      </c>
      <c r="M62" s="36"/>
      <c r="N62" s="41" t="s">
        <v>191</v>
      </c>
      <c r="O62" s="42"/>
      <c r="P62" s="40" t="s">
        <v>191</v>
      </c>
      <c r="Q62" s="58" t="s">
        <v>342</v>
      </c>
      <c r="R62" s="45"/>
      <c r="S62" s="39" t="s">
        <v>31</v>
      </c>
      <c r="T62" s="39" t="s">
        <v>32</v>
      </c>
      <c r="U62" s="39" t="s">
        <v>405</v>
      </c>
      <c r="V62" s="40" t="s">
        <v>740</v>
      </c>
      <c r="W62" s="48"/>
      <c r="X62" s="49"/>
    </row>
    <row r="63" spans="1:24" s="32" customFormat="1" ht="114" customHeight="1" x14ac:dyDescent="0.25">
      <c r="A63" s="33" t="s">
        <v>189</v>
      </c>
      <c r="B63" s="34" t="s">
        <v>172</v>
      </c>
      <c r="C63" s="35" t="s">
        <v>173</v>
      </c>
      <c r="D63" s="36" t="s">
        <v>35</v>
      </c>
      <c r="E63" s="37" t="s">
        <v>68</v>
      </c>
      <c r="F63" s="38" t="s">
        <v>26</v>
      </c>
      <c r="G63" s="39" t="s">
        <v>26</v>
      </c>
      <c r="H63" s="39" t="s">
        <v>27</v>
      </c>
      <c r="I63" s="39" t="s">
        <v>26</v>
      </c>
      <c r="J63" s="39" t="s">
        <v>25</v>
      </c>
      <c r="K63" s="39" t="s">
        <v>25</v>
      </c>
      <c r="L63" s="40" t="s">
        <v>741</v>
      </c>
      <c r="M63" s="36" t="s">
        <v>29</v>
      </c>
      <c r="N63" s="41" t="s">
        <v>376</v>
      </c>
      <c r="O63" s="42"/>
      <c r="P63" s="40" t="s">
        <v>191</v>
      </c>
      <c r="Q63" s="58" t="s">
        <v>343</v>
      </c>
      <c r="R63" s="36" t="s">
        <v>29</v>
      </c>
      <c r="S63" s="39" t="s">
        <v>31</v>
      </c>
      <c r="T63" s="39" t="s">
        <v>32</v>
      </c>
      <c r="U63" s="39" t="s">
        <v>405</v>
      </c>
      <c r="V63" s="40" t="s">
        <v>452</v>
      </c>
      <c r="W63" s="48"/>
      <c r="X63" s="49">
        <v>1</v>
      </c>
    </row>
    <row r="64" spans="1:24" s="32" customFormat="1" ht="84" customHeight="1" x14ac:dyDescent="0.25">
      <c r="A64" s="33" t="s">
        <v>190</v>
      </c>
      <c r="B64" s="34" t="s">
        <v>287</v>
      </c>
      <c r="C64" s="35" t="s">
        <v>352</v>
      </c>
      <c r="D64" s="36" t="s">
        <v>23</v>
      </c>
      <c r="E64" s="37" t="s">
        <v>467</v>
      </c>
      <c r="F64" s="38" t="s">
        <v>26</v>
      </c>
      <c r="G64" s="39" t="s">
        <v>26</v>
      </c>
      <c r="H64" s="39" t="s">
        <v>27</v>
      </c>
      <c r="I64" s="39" t="s">
        <v>55</v>
      </c>
      <c r="J64" s="39" t="s">
        <v>25</v>
      </c>
      <c r="K64" s="39" t="s">
        <v>25</v>
      </c>
      <c r="L64" s="40" t="s">
        <v>468</v>
      </c>
      <c r="M64" s="36"/>
      <c r="N64" s="41" t="s">
        <v>400</v>
      </c>
      <c r="O64" s="42"/>
      <c r="P64" s="40" t="s">
        <v>95</v>
      </c>
      <c r="Q64" s="58" t="s">
        <v>30</v>
      </c>
      <c r="R64" s="36"/>
      <c r="S64" s="39" t="s">
        <v>31</v>
      </c>
      <c r="T64" s="39" t="s">
        <v>32</v>
      </c>
      <c r="U64" s="39" t="s">
        <v>405</v>
      </c>
      <c r="V64" s="40" t="s">
        <v>453</v>
      </c>
      <c r="W64" s="48"/>
      <c r="X64" s="49"/>
    </row>
    <row r="65" spans="1:24" s="32" customFormat="1" ht="210" customHeight="1" x14ac:dyDescent="0.25">
      <c r="A65" s="33" t="s">
        <v>190</v>
      </c>
      <c r="B65" s="34" t="s">
        <v>175</v>
      </c>
      <c r="C65" s="35" t="s">
        <v>176</v>
      </c>
      <c r="D65" s="36" t="s">
        <v>35</v>
      </c>
      <c r="E65" s="37" t="s">
        <v>68</v>
      </c>
      <c r="F65" s="38" t="s">
        <v>26</v>
      </c>
      <c r="G65" s="39" t="s">
        <v>26</v>
      </c>
      <c r="H65" s="39" t="s">
        <v>27</v>
      </c>
      <c r="I65" s="39" t="s">
        <v>26</v>
      </c>
      <c r="J65" s="39" t="s">
        <v>25</v>
      </c>
      <c r="K65" s="39" t="s">
        <v>25</v>
      </c>
      <c r="L65" s="40" t="s">
        <v>741</v>
      </c>
      <c r="M65" s="36" t="s">
        <v>39</v>
      </c>
      <c r="N65" s="41" t="s">
        <v>401</v>
      </c>
      <c r="O65" s="42"/>
      <c r="P65" s="40" t="s">
        <v>191</v>
      </c>
      <c r="Q65" s="58" t="s">
        <v>344</v>
      </c>
      <c r="R65" s="36" t="s">
        <v>39</v>
      </c>
      <c r="S65" s="39" t="s">
        <v>31</v>
      </c>
      <c r="T65" s="39" t="s">
        <v>32</v>
      </c>
      <c r="U65" s="39" t="s">
        <v>405</v>
      </c>
      <c r="V65" s="40" t="s">
        <v>455</v>
      </c>
      <c r="W65" s="48"/>
      <c r="X65" s="49">
        <v>1</v>
      </c>
    </row>
    <row r="66" spans="1:24" s="32" customFormat="1" ht="190.15" customHeight="1" x14ac:dyDescent="0.25">
      <c r="A66" s="33" t="s">
        <v>190</v>
      </c>
      <c r="B66" s="34" t="s">
        <v>177</v>
      </c>
      <c r="C66" s="35" t="s">
        <v>178</v>
      </c>
      <c r="D66" s="36" t="s">
        <v>23</v>
      </c>
      <c r="E66" s="37" t="s">
        <v>278</v>
      </c>
      <c r="F66" s="38" t="s">
        <v>26</v>
      </c>
      <c r="G66" s="39" t="s">
        <v>26</v>
      </c>
      <c r="H66" s="39" t="s">
        <v>27</v>
      </c>
      <c r="I66" s="39" t="s">
        <v>26</v>
      </c>
      <c r="J66" s="39" t="s">
        <v>25</v>
      </c>
      <c r="K66" s="39" t="s">
        <v>25</v>
      </c>
      <c r="L66" s="40" t="s">
        <v>741</v>
      </c>
      <c r="M66" s="45" t="s">
        <v>39</v>
      </c>
      <c r="N66" s="41" t="s">
        <v>402</v>
      </c>
      <c r="O66" s="45" t="s">
        <v>29</v>
      </c>
      <c r="P66" s="40" t="s">
        <v>327</v>
      </c>
      <c r="Q66" s="43" t="s">
        <v>30</v>
      </c>
      <c r="R66" s="45" t="s">
        <v>29</v>
      </c>
      <c r="S66" s="39" t="s">
        <v>31</v>
      </c>
      <c r="T66" s="39" t="s">
        <v>32</v>
      </c>
      <c r="U66" s="39" t="s">
        <v>405</v>
      </c>
      <c r="V66" s="40" t="s">
        <v>456</v>
      </c>
      <c r="W66" s="52"/>
      <c r="X66" s="49">
        <v>1</v>
      </c>
    </row>
    <row r="67" spans="1:24" s="32" customFormat="1" ht="155.44999999999999" customHeight="1" x14ac:dyDescent="0.25">
      <c r="A67" s="33" t="s">
        <v>190</v>
      </c>
      <c r="B67" s="34" t="s">
        <v>288</v>
      </c>
      <c r="C67" s="35" t="s">
        <v>353</v>
      </c>
      <c r="D67" s="36" t="s">
        <v>23</v>
      </c>
      <c r="E67" s="37" t="s">
        <v>469</v>
      </c>
      <c r="F67" s="38" t="s">
        <v>26</v>
      </c>
      <c r="G67" s="39" t="s">
        <v>26</v>
      </c>
      <c r="H67" s="39" t="s">
        <v>27</v>
      </c>
      <c r="I67" s="39" t="s">
        <v>26</v>
      </c>
      <c r="J67" s="39" t="s">
        <v>25</v>
      </c>
      <c r="K67" s="39" t="s">
        <v>25</v>
      </c>
      <c r="L67" s="40" t="s">
        <v>741</v>
      </c>
      <c r="M67" s="45"/>
      <c r="N67" s="41" t="s">
        <v>457</v>
      </c>
      <c r="O67" s="45"/>
      <c r="P67" s="40" t="s">
        <v>95</v>
      </c>
      <c r="Q67" s="43" t="s">
        <v>30</v>
      </c>
      <c r="R67" s="45"/>
      <c r="S67" s="39" t="s">
        <v>31</v>
      </c>
      <c r="T67" s="39" t="s">
        <v>32</v>
      </c>
      <c r="U67" s="39" t="s">
        <v>405</v>
      </c>
      <c r="V67" s="40" t="s">
        <v>454</v>
      </c>
      <c r="W67" s="52"/>
      <c r="X67" s="49"/>
    </row>
    <row r="68" spans="1:24" s="7" customFormat="1" x14ac:dyDescent="0.3">
      <c r="A68" s="17"/>
      <c r="B68" s="6"/>
      <c r="C68" s="8"/>
      <c r="N68" s="55"/>
      <c r="S68" s="55"/>
      <c r="T68" s="55"/>
      <c r="U68" s="55"/>
      <c r="V68" s="55"/>
      <c r="W68" s="50"/>
      <c r="X68" s="51"/>
    </row>
    <row r="69" spans="1:24" s="7" customFormat="1" x14ac:dyDescent="0.3">
      <c r="A69" s="17"/>
      <c r="B69" s="6"/>
      <c r="C69" s="8"/>
      <c r="N69" s="55"/>
      <c r="S69" s="55"/>
      <c r="T69" s="55"/>
      <c r="U69" s="55"/>
      <c r="V69" s="55"/>
      <c r="W69" s="50"/>
      <c r="X69" s="51"/>
    </row>
    <row r="70" spans="1:24" s="7" customFormat="1" x14ac:dyDescent="0.3">
      <c r="A70" s="17"/>
      <c r="B70" s="6"/>
      <c r="C70" s="8"/>
      <c r="N70" s="55"/>
      <c r="S70" s="55"/>
      <c r="T70" s="55"/>
      <c r="U70" s="55"/>
      <c r="V70" s="55"/>
      <c r="W70" s="50"/>
      <c r="X70" s="51"/>
    </row>
    <row r="71" spans="1:24" s="7" customFormat="1" x14ac:dyDescent="0.3">
      <c r="A71" s="17"/>
      <c r="B71" s="6"/>
      <c r="C71" s="8"/>
      <c r="N71" s="55"/>
      <c r="S71" s="55"/>
      <c r="T71" s="55"/>
      <c r="U71" s="55"/>
      <c r="V71" s="55"/>
      <c r="W71" s="50"/>
      <c r="X71" s="51"/>
    </row>
    <row r="72" spans="1:24" s="7" customFormat="1" x14ac:dyDescent="0.3">
      <c r="A72" s="17"/>
      <c r="B72" s="6"/>
      <c r="C72" s="8"/>
      <c r="N72" s="55"/>
      <c r="S72" s="55"/>
      <c r="T72" s="55"/>
      <c r="U72" s="55"/>
      <c r="V72" s="55"/>
      <c r="W72" s="50"/>
      <c r="X72" s="51"/>
    </row>
    <row r="73" spans="1:24" s="7" customFormat="1" x14ac:dyDescent="0.3">
      <c r="A73" s="17"/>
      <c r="B73" s="6"/>
      <c r="C73" s="8"/>
      <c r="N73" s="55"/>
      <c r="S73" s="55"/>
      <c r="T73" s="55"/>
      <c r="U73" s="55"/>
      <c r="V73" s="55"/>
      <c r="W73" s="50"/>
      <c r="X73" s="51"/>
    </row>
    <row r="74" spans="1:24" s="7" customFormat="1" x14ac:dyDescent="0.3">
      <c r="A74" s="17"/>
      <c r="B74" s="6"/>
      <c r="C74" s="8"/>
      <c r="N74" s="55"/>
      <c r="S74" s="55"/>
      <c r="T74" s="55"/>
      <c r="U74" s="55"/>
      <c r="V74" s="55"/>
      <c r="W74" s="50"/>
      <c r="X74" s="51"/>
    </row>
    <row r="75" spans="1:24" s="7" customFormat="1" x14ac:dyDescent="0.3">
      <c r="A75" s="17"/>
      <c r="B75" s="6"/>
      <c r="C75" s="8"/>
      <c r="N75" s="55"/>
      <c r="S75" s="55"/>
      <c r="T75" s="55"/>
      <c r="U75" s="55"/>
      <c r="V75" s="55"/>
      <c r="W75" s="50"/>
      <c r="X75" s="51"/>
    </row>
    <row r="76" spans="1:24" s="7" customFormat="1" x14ac:dyDescent="0.3">
      <c r="A76" s="17"/>
      <c r="B76" s="6"/>
      <c r="C76" s="8"/>
      <c r="N76" s="55"/>
      <c r="S76" s="55"/>
      <c r="T76" s="55"/>
      <c r="U76" s="55"/>
      <c r="V76" s="55"/>
      <c r="W76" s="50"/>
      <c r="X76" s="51"/>
    </row>
    <row r="77" spans="1:24" s="7" customFormat="1" x14ac:dyDescent="0.3">
      <c r="A77" s="17"/>
      <c r="B77" s="6"/>
      <c r="C77" s="8"/>
      <c r="N77" s="55"/>
      <c r="S77" s="55"/>
      <c r="T77" s="55"/>
      <c r="U77" s="55"/>
      <c r="V77" s="55"/>
      <c r="W77" s="50"/>
      <c r="X77" s="51"/>
    </row>
    <row r="78" spans="1:24" s="7" customFormat="1" x14ac:dyDescent="0.3">
      <c r="A78" s="17"/>
      <c r="B78" s="6"/>
      <c r="C78" s="8"/>
      <c r="N78" s="55"/>
      <c r="S78" s="55"/>
      <c r="T78" s="55"/>
      <c r="U78" s="55"/>
      <c r="V78" s="55"/>
      <c r="W78" s="50"/>
      <c r="X78" s="51"/>
    </row>
    <row r="79" spans="1:24" s="7" customFormat="1" x14ac:dyDescent="0.3">
      <c r="A79" s="17"/>
      <c r="B79" s="6"/>
      <c r="C79" s="8"/>
      <c r="N79" s="55"/>
      <c r="S79" s="55"/>
      <c r="T79" s="55"/>
      <c r="U79" s="55"/>
      <c r="V79" s="55"/>
      <c r="W79" s="50"/>
      <c r="X79" s="51"/>
    </row>
    <row r="80" spans="1:24" s="7" customFormat="1" x14ac:dyDescent="0.3">
      <c r="A80" s="17"/>
      <c r="B80" s="6"/>
      <c r="C80" s="8"/>
      <c r="N80" s="55"/>
      <c r="S80" s="55"/>
      <c r="T80" s="55"/>
      <c r="U80" s="55"/>
      <c r="V80" s="55"/>
      <c r="W80" s="50"/>
      <c r="X80" s="51"/>
    </row>
    <row r="81" spans="1:24" s="7" customFormat="1" x14ac:dyDescent="0.3">
      <c r="A81" s="17"/>
      <c r="B81" s="6"/>
      <c r="C81" s="8"/>
      <c r="N81" s="55"/>
      <c r="S81" s="55"/>
      <c r="T81" s="55"/>
      <c r="U81" s="55"/>
      <c r="V81" s="55"/>
      <c r="W81" s="50"/>
      <c r="X81" s="51"/>
    </row>
    <row r="82" spans="1:24" s="7" customFormat="1" x14ac:dyDescent="0.3">
      <c r="A82" s="17"/>
      <c r="B82" s="6"/>
      <c r="C82" s="8"/>
      <c r="N82" s="55"/>
      <c r="S82" s="55"/>
      <c r="T82" s="55"/>
      <c r="U82" s="55"/>
      <c r="V82" s="55"/>
      <c r="W82" s="50"/>
      <c r="X82" s="51"/>
    </row>
    <row r="83" spans="1:24" s="7" customFormat="1" x14ac:dyDescent="0.3">
      <c r="A83" s="17"/>
      <c r="B83" s="6"/>
      <c r="C83" s="8"/>
      <c r="N83" s="55"/>
      <c r="S83" s="55"/>
      <c r="T83" s="55"/>
      <c r="U83" s="55"/>
      <c r="V83" s="55"/>
      <c r="W83" s="50"/>
      <c r="X83" s="51"/>
    </row>
    <row r="84" spans="1:24" s="7" customFormat="1" x14ac:dyDescent="0.3">
      <c r="A84" s="17"/>
      <c r="B84" s="6"/>
      <c r="C84" s="8"/>
      <c r="N84" s="55"/>
      <c r="S84" s="55"/>
      <c r="T84" s="55"/>
      <c r="U84" s="55"/>
      <c r="V84" s="55"/>
      <c r="W84" s="50"/>
      <c r="X84" s="51"/>
    </row>
    <row r="85" spans="1:24" s="7" customFormat="1" x14ac:dyDescent="0.3">
      <c r="A85" s="17"/>
      <c r="B85" s="6"/>
      <c r="C85" s="8"/>
      <c r="N85" s="55"/>
      <c r="S85" s="55"/>
      <c r="T85" s="55"/>
      <c r="U85" s="55"/>
      <c r="V85" s="55"/>
      <c r="W85" s="50"/>
      <c r="X85" s="51"/>
    </row>
    <row r="86" spans="1:24" s="7" customFormat="1" x14ac:dyDescent="0.3">
      <c r="A86" s="17"/>
      <c r="B86" s="6"/>
      <c r="C86" s="8"/>
      <c r="N86" s="55"/>
      <c r="S86" s="55"/>
      <c r="T86" s="55"/>
      <c r="U86" s="55"/>
      <c r="V86" s="55"/>
      <c r="W86" s="50"/>
      <c r="X86" s="51"/>
    </row>
    <row r="87" spans="1:24" s="7" customFormat="1" x14ac:dyDescent="0.3">
      <c r="A87" s="17"/>
      <c r="B87" s="6"/>
      <c r="C87" s="8"/>
      <c r="N87" s="55"/>
      <c r="S87" s="55"/>
      <c r="T87" s="55"/>
      <c r="U87" s="55"/>
      <c r="V87" s="55"/>
      <c r="W87" s="50"/>
      <c r="X87" s="51"/>
    </row>
    <row r="88" spans="1:24" s="7" customFormat="1" x14ac:dyDescent="0.3">
      <c r="A88" s="17"/>
      <c r="B88" s="6"/>
      <c r="C88" s="8"/>
      <c r="N88" s="55"/>
      <c r="S88" s="55"/>
      <c r="T88" s="55"/>
      <c r="U88" s="55"/>
      <c r="V88" s="55"/>
      <c r="W88" s="50"/>
      <c r="X88" s="51"/>
    </row>
    <row r="89" spans="1:24" s="7" customFormat="1" x14ac:dyDescent="0.3">
      <c r="A89" s="17"/>
      <c r="B89" s="6"/>
      <c r="C89" s="8"/>
      <c r="N89" s="55"/>
      <c r="S89" s="55"/>
      <c r="T89" s="55"/>
      <c r="U89" s="55"/>
      <c r="V89" s="55"/>
      <c r="W89" s="50"/>
      <c r="X89" s="51"/>
    </row>
    <row r="90" spans="1:24" s="7" customFormat="1" x14ac:dyDescent="0.3">
      <c r="A90" s="17"/>
      <c r="B90" s="6"/>
      <c r="C90" s="8"/>
      <c r="N90" s="55"/>
      <c r="S90" s="55"/>
      <c r="T90" s="55"/>
      <c r="U90" s="55"/>
      <c r="V90" s="55"/>
      <c r="W90" s="50"/>
      <c r="X90" s="51"/>
    </row>
    <row r="91" spans="1:24" s="7" customFormat="1" x14ac:dyDescent="0.3">
      <c r="A91" s="17"/>
      <c r="B91" s="6"/>
      <c r="C91" s="8"/>
      <c r="N91" s="55"/>
      <c r="S91" s="55"/>
      <c r="T91" s="55"/>
      <c r="U91" s="55"/>
      <c r="V91" s="55"/>
      <c r="W91" s="50"/>
      <c r="X91" s="51"/>
    </row>
    <row r="92" spans="1:24" s="7" customFormat="1" x14ac:dyDescent="0.3">
      <c r="A92" s="17"/>
      <c r="B92" s="6"/>
      <c r="C92" s="8"/>
      <c r="N92" s="55"/>
      <c r="S92" s="55"/>
      <c r="T92" s="55"/>
      <c r="U92" s="55"/>
      <c r="V92" s="55"/>
      <c r="W92" s="50"/>
      <c r="X92" s="51"/>
    </row>
    <row r="93" spans="1:24" s="7" customFormat="1" x14ac:dyDescent="0.3">
      <c r="A93" s="17"/>
      <c r="B93" s="6"/>
      <c r="C93" s="8"/>
      <c r="N93" s="55"/>
      <c r="S93" s="55"/>
      <c r="T93" s="55"/>
      <c r="U93" s="55"/>
      <c r="V93" s="55"/>
      <c r="W93" s="50"/>
      <c r="X93" s="51"/>
    </row>
    <row r="94" spans="1:24" s="7" customFormat="1" x14ac:dyDescent="0.3">
      <c r="A94" s="17"/>
      <c r="B94" s="6"/>
      <c r="C94" s="8"/>
      <c r="N94" s="55"/>
      <c r="S94" s="55"/>
      <c r="T94" s="55"/>
      <c r="U94" s="55"/>
      <c r="V94" s="55"/>
      <c r="W94" s="50"/>
      <c r="X94" s="51"/>
    </row>
    <row r="95" spans="1:24" s="7" customFormat="1" x14ac:dyDescent="0.3">
      <c r="A95" s="17"/>
      <c r="B95" s="6"/>
      <c r="C95" s="8"/>
      <c r="N95" s="55"/>
      <c r="S95" s="55"/>
      <c r="T95" s="55"/>
      <c r="U95" s="55"/>
      <c r="V95" s="55"/>
      <c r="W95" s="50"/>
      <c r="X95" s="51"/>
    </row>
    <row r="96" spans="1:24" s="7" customFormat="1" x14ac:dyDescent="0.3">
      <c r="A96" s="17"/>
      <c r="B96" s="6"/>
      <c r="C96" s="8"/>
      <c r="N96" s="55"/>
      <c r="S96" s="55"/>
      <c r="T96" s="55"/>
      <c r="U96" s="55"/>
      <c r="V96" s="55"/>
      <c r="W96" s="50"/>
      <c r="X96" s="51"/>
    </row>
    <row r="97" spans="1:24" s="7" customFormat="1" x14ac:dyDescent="0.3">
      <c r="A97" s="17"/>
      <c r="B97" s="6"/>
      <c r="C97" s="8"/>
      <c r="N97" s="55"/>
      <c r="S97" s="55"/>
      <c r="T97" s="55"/>
      <c r="U97" s="55"/>
      <c r="V97" s="55"/>
      <c r="W97" s="50"/>
      <c r="X97" s="51"/>
    </row>
    <row r="98" spans="1:24" s="7" customFormat="1" x14ac:dyDescent="0.3">
      <c r="A98" s="17"/>
      <c r="B98" s="6"/>
      <c r="C98" s="8"/>
      <c r="N98" s="55"/>
      <c r="S98" s="55"/>
      <c r="T98" s="55"/>
      <c r="U98" s="55"/>
      <c r="V98" s="55"/>
      <c r="W98" s="50"/>
      <c r="X98" s="51"/>
    </row>
    <row r="99" spans="1:24" s="7" customFormat="1" x14ac:dyDescent="0.3">
      <c r="A99" s="17"/>
      <c r="B99" s="6"/>
      <c r="C99" s="8"/>
      <c r="N99" s="55"/>
      <c r="S99" s="55"/>
      <c r="T99" s="55"/>
      <c r="U99" s="55"/>
      <c r="V99" s="55"/>
      <c r="W99" s="50"/>
      <c r="X99" s="51"/>
    </row>
    <row r="100" spans="1:24" s="7" customFormat="1" x14ac:dyDescent="0.3">
      <c r="A100" s="17"/>
      <c r="B100" s="6"/>
      <c r="C100" s="8"/>
      <c r="N100" s="55"/>
      <c r="S100" s="55"/>
      <c r="T100" s="55"/>
      <c r="U100" s="55"/>
      <c r="V100" s="55"/>
      <c r="W100" s="50"/>
      <c r="X100" s="51"/>
    </row>
    <row r="101" spans="1:24" s="7" customFormat="1" x14ac:dyDescent="0.3">
      <c r="A101" s="17"/>
      <c r="B101" s="6"/>
      <c r="C101" s="8"/>
      <c r="N101" s="55"/>
      <c r="S101" s="55"/>
      <c r="T101" s="55"/>
      <c r="U101" s="55"/>
      <c r="V101" s="55"/>
      <c r="W101" s="50"/>
      <c r="X101" s="51"/>
    </row>
    <row r="102" spans="1:24" s="7" customFormat="1" x14ac:dyDescent="0.3">
      <c r="A102" s="17"/>
      <c r="B102" s="6"/>
      <c r="C102" s="8"/>
      <c r="N102" s="55"/>
      <c r="S102" s="55"/>
      <c r="T102" s="55"/>
      <c r="U102" s="55"/>
      <c r="V102" s="55"/>
      <c r="W102" s="50"/>
      <c r="X102" s="51"/>
    </row>
    <row r="103" spans="1:24" s="7" customFormat="1" x14ac:dyDescent="0.3">
      <c r="A103" s="17"/>
      <c r="B103" s="6"/>
      <c r="C103" s="8"/>
      <c r="N103" s="55"/>
      <c r="S103" s="55"/>
      <c r="T103" s="55"/>
      <c r="U103" s="55"/>
      <c r="V103" s="55"/>
      <c r="W103" s="50"/>
      <c r="X103" s="51"/>
    </row>
    <row r="104" spans="1:24" s="7" customFormat="1" x14ac:dyDescent="0.3">
      <c r="A104" s="17"/>
      <c r="B104" s="6"/>
      <c r="C104" s="8"/>
      <c r="N104" s="55"/>
      <c r="S104" s="55"/>
      <c r="T104" s="55"/>
      <c r="U104" s="55"/>
      <c r="V104" s="55"/>
      <c r="W104" s="50"/>
      <c r="X104" s="51"/>
    </row>
    <row r="105" spans="1:24" s="7" customFormat="1" x14ac:dyDescent="0.3">
      <c r="A105" s="17"/>
      <c r="B105" s="6"/>
      <c r="C105" s="8"/>
      <c r="N105" s="55"/>
      <c r="S105" s="55"/>
      <c r="T105" s="55"/>
      <c r="U105" s="55"/>
      <c r="V105" s="55"/>
      <c r="W105" s="50"/>
      <c r="X105" s="51"/>
    </row>
    <row r="106" spans="1:24" s="7" customFormat="1" x14ac:dyDescent="0.3">
      <c r="A106" s="17"/>
      <c r="B106" s="6"/>
      <c r="C106" s="8"/>
      <c r="N106" s="55"/>
      <c r="S106" s="55"/>
      <c r="T106" s="55"/>
      <c r="U106" s="55"/>
      <c r="V106" s="55"/>
      <c r="W106" s="50"/>
      <c r="X106" s="51"/>
    </row>
    <row r="107" spans="1:24" s="7" customFormat="1" x14ac:dyDescent="0.3">
      <c r="A107" s="17"/>
      <c r="B107" s="6"/>
      <c r="C107" s="8"/>
      <c r="N107" s="55"/>
      <c r="S107" s="55"/>
      <c r="T107" s="55"/>
      <c r="U107" s="55"/>
      <c r="V107" s="55"/>
      <c r="W107" s="50"/>
      <c r="X107" s="51"/>
    </row>
    <row r="108" spans="1:24" s="7" customFormat="1" x14ac:dyDescent="0.3">
      <c r="A108" s="17"/>
      <c r="B108" s="6"/>
      <c r="C108" s="8"/>
      <c r="N108" s="55"/>
      <c r="S108" s="55"/>
      <c r="T108" s="55"/>
      <c r="U108" s="55"/>
      <c r="V108" s="55"/>
      <c r="W108" s="50"/>
      <c r="X108" s="51"/>
    </row>
    <row r="109" spans="1:24" s="7" customFormat="1" x14ac:dyDescent="0.3">
      <c r="A109" s="17"/>
      <c r="B109" s="6"/>
      <c r="C109" s="8"/>
      <c r="N109" s="55"/>
      <c r="S109" s="55"/>
      <c r="T109" s="55"/>
      <c r="U109" s="55"/>
      <c r="V109" s="55"/>
      <c r="W109" s="50"/>
      <c r="X109" s="51"/>
    </row>
    <row r="110" spans="1:24" s="7" customFormat="1" x14ac:dyDescent="0.3">
      <c r="A110" s="17"/>
      <c r="B110" s="6"/>
      <c r="C110" s="8"/>
      <c r="N110" s="55"/>
      <c r="S110" s="55"/>
      <c r="T110" s="55"/>
      <c r="U110" s="55"/>
      <c r="V110" s="55"/>
      <c r="W110" s="50"/>
      <c r="X110" s="51"/>
    </row>
    <row r="111" spans="1:24" s="7" customFormat="1" x14ac:dyDescent="0.3">
      <c r="A111" s="17"/>
      <c r="B111" s="6"/>
      <c r="C111" s="8"/>
      <c r="N111" s="55"/>
      <c r="S111" s="55"/>
      <c r="T111" s="55"/>
      <c r="U111" s="55"/>
      <c r="V111" s="55"/>
      <c r="W111" s="50"/>
      <c r="X111" s="51"/>
    </row>
    <row r="112" spans="1:24" s="7" customFormat="1" x14ac:dyDescent="0.3">
      <c r="A112" s="17"/>
      <c r="B112" s="6"/>
      <c r="C112" s="8"/>
      <c r="N112" s="55"/>
      <c r="S112" s="55"/>
      <c r="T112" s="55"/>
      <c r="U112" s="55"/>
      <c r="V112" s="55"/>
      <c r="W112" s="50"/>
      <c r="X112" s="51"/>
    </row>
    <row r="113" spans="1:24" s="7" customFormat="1" x14ac:dyDescent="0.3">
      <c r="A113" s="17"/>
      <c r="B113" s="6"/>
      <c r="C113" s="8"/>
      <c r="N113" s="55"/>
      <c r="S113" s="55"/>
      <c r="T113" s="55"/>
      <c r="U113" s="55"/>
      <c r="V113" s="55"/>
      <c r="W113" s="50"/>
      <c r="X113" s="51"/>
    </row>
    <row r="114" spans="1:24" s="7" customFormat="1" x14ac:dyDescent="0.3">
      <c r="A114" s="17"/>
      <c r="B114" s="6"/>
      <c r="C114" s="8"/>
      <c r="N114" s="55"/>
      <c r="S114" s="55"/>
      <c r="T114" s="55"/>
      <c r="U114" s="55"/>
      <c r="V114" s="55"/>
      <c r="W114" s="50"/>
      <c r="X114" s="51"/>
    </row>
    <row r="115" spans="1:24" s="7" customFormat="1" x14ac:dyDescent="0.3">
      <c r="A115" s="17"/>
      <c r="B115" s="6"/>
      <c r="C115" s="8"/>
      <c r="N115" s="55"/>
      <c r="S115" s="55"/>
      <c r="T115" s="55"/>
      <c r="U115" s="55"/>
      <c r="V115" s="55"/>
      <c r="W115" s="50"/>
      <c r="X115" s="51"/>
    </row>
    <row r="116" spans="1:24" s="7" customFormat="1" x14ac:dyDescent="0.3">
      <c r="A116" s="17"/>
      <c r="B116" s="6"/>
      <c r="C116" s="8"/>
      <c r="N116" s="55"/>
      <c r="S116" s="55"/>
      <c r="T116" s="55"/>
      <c r="U116" s="55"/>
      <c r="V116" s="55"/>
      <c r="W116" s="50"/>
      <c r="X116" s="51"/>
    </row>
    <row r="117" spans="1:24" s="7" customFormat="1" x14ac:dyDescent="0.3">
      <c r="A117" s="17"/>
      <c r="B117" s="6"/>
      <c r="C117" s="8"/>
      <c r="N117" s="55"/>
      <c r="S117" s="55"/>
      <c r="T117" s="55"/>
      <c r="U117" s="55"/>
      <c r="V117" s="55"/>
      <c r="W117" s="50"/>
      <c r="X117" s="51"/>
    </row>
    <row r="118" spans="1:24" s="7" customFormat="1" x14ac:dyDescent="0.3">
      <c r="A118" s="17"/>
      <c r="B118" s="6"/>
      <c r="C118" s="8"/>
      <c r="N118" s="55"/>
      <c r="S118" s="55"/>
      <c r="T118" s="55"/>
      <c r="U118" s="55"/>
      <c r="V118" s="55"/>
      <c r="W118" s="50"/>
      <c r="X118" s="51"/>
    </row>
    <row r="119" spans="1:24" s="7" customFormat="1" x14ac:dyDescent="0.3">
      <c r="A119" s="17"/>
      <c r="B119" s="6"/>
      <c r="C119" s="8"/>
      <c r="N119" s="55"/>
      <c r="S119" s="55"/>
      <c r="T119" s="55"/>
      <c r="U119" s="55"/>
      <c r="V119" s="55"/>
      <c r="W119" s="50"/>
      <c r="X119" s="51"/>
    </row>
    <row r="120" spans="1:24" s="7" customFormat="1" x14ac:dyDescent="0.3">
      <c r="A120" s="17"/>
      <c r="B120" s="6"/>
      <c r="C120" s="8"/>
      <c r="N120" s="55"/>
      <c r="S120" s="55"/>
      <c r="T120" s="55"/>
      <c r="U120" s="55"/>
      <c r="V120" s="55"/>
      <c r="W120" s="50"/>
      <c r="X120" s="51"/>
    </row>
    <row r="121" spans="1:24" s="7" customFormat="1" x14ac:dyDescent="0.3">
      <c r="A121" s="17"/>
      <c r="B121" s="6"/>
      <c r="C121" s="8"/>
      <c r="N121" s="55"/>
      <c r="S121" s="55"/>
      <c r="T121" s="55"/>
      <c r="U121" s="55"/>
      <c r="V121" s="55"/>
      <c r="W121" s="50"/>
      <c r="X121" s="51"/>
    </row>
    <row r="122" spans="1:24" s="7" customFormat="1" x14ac:dyDescent="0.3">
      <c r="A122" s="17"/>
      <c r="B122" s="6"/>
      <c r="C122" s="8"/>
      <c r="N122" s="55"/>
      <c r="S122" s="55"/>
      <c r="T122" s="55"/>
      <c r="U122" s="55"/>
      <c r="V122" s="55"/>
      <c r="W122" s="50"/>
      <c r="X122" s="51"/>
    </row>
    <row r="123" spans="1:24" s="7" customFormat="1" x14ac:dyDescent="0.3">
      <c r="A123" s="17"/>
      <c r="B123" s="6"/>
      <c r="C123" s="8"/>
      <c r="N123" s="55"/>
      <c r="S123" s="55"/>
      <c r="T123" s="55"/>
      <c r="U123" s="55"/>
      <c r="V123" s="55"/>
      <c r="W123" s="50"/>
      <c r="X123" s="51"/>
    </row>
    <row r="124" spans="1:24" s="7" customFormat="1" x14ac:dyDescent="0.3">
      <c r="A124" s="17"/>
      <c r="B124" s="6"/>
      <c r="C124" s="8"/>
      <c r="N124" s="55"/>
      <c r="S124" s="55"/>
      <c r="T124" s="55"/>
      <c r="U124" s="55"/>
      <c r="V124" s="55"/>
      <c r="W124" s="50"/>
      <c r="X124" s="51"/>
    </row>
    <row r="125" spans="1:24" s="7" customFormat="1" x14ac:dyDescent="0.3">
      <c r="A125" s="17"/>
      <c r="B125" s="6"/>
      <c r="C125" s="8"/>
      <c r="N125" s="55"/>
      <c r="S125" s="55"/>
      <c r="T125" s="55"/>
      <c r="U125" s="55"/>
      <c r="V125" s="55"/>
      <c r="W125" s="50"/>
      <c r="X125" s="51"/>
    </row>
    <row r="126" spans="1:24" s="7" customFormat="1" x14ac:dyDescent="0.3">
      <c r="A126" s="17"/>
      <c r="B126" s="6"/>
      <c r="C126" s="8"/>
      <c r="N126" s="55"/>
      <c r="S126" s="55"/>
      <c r="T126" s="55"/>
      <c r="U126" s="55"/>
      <c r="V126" s="55"/>
      <c r="W126" s="50"/>
      <c r="X126" s="51"/>
    </row>
    <row r="127" spans="1:24" s="7" customFormat="1" x14ac:dyDescent="0.3">
      <c r="A127" s="17"/>
      <c r="B127" s="6"/>
      <c r="C127" s="8"/>
      <c r="N127" s="55"/>
      <c r="S127" s="55"/>
      <c r="T127" s="55"/>
      <c r="U127" s="55"/>
      <c r="V127" s="55"/>
      <c r="W127" s="50"/>
      <c r="X127" s="51"/>
    </row>
    <row r="128" spans="1:24" s="7" customFormat="1" x14ac:dyDescent="0.3">
      <c r="A128" s="17"/>
      <c r="B128" s="6"/>
      <c r="C128" s="8"/>
      <c r="N128" s="55"/>
      <c r="S128" s="55"/>
      <c r="T128" s="55"/>
      <c r="U128" s="55"/>
      <c r="V128" s="55"/>
      <c r="W128" s="50"/>
      <c r="X128" s="51"/>
    </row>
    <row r="129" spans="1:24" s="7" customFormat="1" x14ac:dyDescent="0.3">
      <c r="A129" s="17"/>
      <c r="B129" s="6"/>
      <c r="C129" s="8"/>
      <c r="N129" s="55"/>
      <c r="S129" s="55"/>
      <c r="T129" s="55"/>
      <c r="U129" s="55"/>
      <c r="V129" s="55"/>
      <c r="W129" s="50"/>
      <c r="X129" s="51"/>
    </row>
    <row r="130" spans="1:24" s="7" customFormat="1" x14ac:dyDescent="0.3">
      <c r="A130" s="17"/>
      <c r="B130" s="6"/>
      <c r="C130" s="8"/>
      <c r="N130" s="55"/>
      <c r="S130" s="55"/>
      <c r="T130" s="55"/>
      <c r="U130" s="55"/>
      <c r="V130" s="55"/>
      <c r="W130" s="50"/>
      <c r="X130" s="51"/>
    </row>
    <row r="131" spans="1:24" s="7" customFormat="1" x14ac:dyDescent="0.3">
      <c r="A131" s="17"/>
      <c r="B131" s="6"/>
      <c r="C131" s="8"/>
      <c r="N131" s="55"/>
      <c r="S131" s="55"/>
      <c r="T131" s="55"/>
      <c r="U131" s="55"/>
      <c r="V131" s="55"/>
      <c r="W131" s="50"/>
      <c r="X131" s="51"/>
    </row>
    <row r="132" spans="1:24" s="7" customFormat="1" x14ac:dyDescent="0.3">
      <c r="A132" s="17"/>
      <c r="B132" s="6"/>
      <c r="C132" s="8"/>
      <c r="N132" s="55"/>
      <c r="S132" s="55"/>
      <c r="T132" s="55"/>
      <c r="U132" s="55"/>
      <c r="V132" s="55"/>
      <c r="W132" s="50"/>
      <c r="X132" s="51"/>
    </row>
    <row r="133" spans="1:24" s="7" customFormat="1" x14ac:dyDescent="0.3">
      <c r="A133" s="17"/>
      <c r="B133" s="6"/>
      <c r="C133" s="8"/>
      <c r="N133" s="55"/>
      <c r="S133" s="55"/>
      <c r="T133" s="55"/>
      <c r="U133" s="55"/>
      <c r="V133" s="55"/>
      <c r="W133" s="50"/>
      <c r="X133" s="51"/>
    </row>
    <row r="134" spans="1:24" s="7" customFormat="1" x14ac:dyDescent="0.3">
      <c r="A134" s="17"/>
      <c r="B134" s="6"/>
      <c r="C134" s="8"/>
      <c r="N134" s="55"/>
      <c r="S134" s="55"/>
      <c r="T134" s="55"/>
      <c r="U134" s="55"/>
      <c r="V134" s="55"/>
      <c r="W134" s="50"/>
      <c r="X134" s="51"/>
    </row>
    <row r="135" spans="1:24" s="7" customFormat="1" x14ac:dyDescent="0.3">
      <c r="A135" s="17"/>
      <c r="B135" s="6"/>
      <c r="C135" s="8"/>
      <c r="N135" s="55"/>
      <c r="S135" s="55"/>
      <c r="T135" s="55"/>
      <c r="U135" s="55"/>
      <c r="V135" s="55"/>
      <c r="W135" s="50"/>
      <c r="X135" s="51"/>
    </row>
    <row r="136" spans="1:24" s="7" customFormat="1" x14ac:dyDescent="0.3">
      <c r="A136" s="17"/>
      <c r="B136" s="6"/>
      <c r="C136" s="8"/>
      <c r="N136" s="55"/>
      <c r="S136" s="55"/>
      <c r="T136" s="55"/>
      <c r="U136" s="55"/>
      <c r="V136" s="55"/>
      <c r="W136" s="50"/>
      <c r="X136" s="51"/>
    </row>
    <row r="137" spans="1:24" s="7" customFormat="1" x14ac:dyDescent="0.3">
      <c r="A137" s="17"/>
      <c r="B137" s="6"/>
      <c r="C137" s="8"/>
      <c r="N137" s="55"/>
      <c r="S137" s="55"/>
      <c r="T137" s="55"/>
      <c r="U137" s="55"/>
      <c r="V137" s="55"/>
      <c r="W137" s="50"/>
      <c r="X137" s="51"/>
    </row>
    <row r="138" spans="1:24" s="7" customFormat="1" x14ac:dyDescent="0.3">
      <c r="A138" s="17"/>
      <c r="B138" s="6"/>
      <c r="C138" s="8"/>
      <c r="N138" s="55"/>
      <c r="S138" s="55"/>
      <c r="T138" s="55"/>
      <c r="U138" s="55"/>
      <c r="V138" s="55"/>
      <c r="W138" s="50"/>
      <c r="X138" s="51"/>
    </row>
    <row r="139" spans="1:24" s="7" customFormat="1" x14ac:dyDescent="0.3">
      <c r="A139" s="17"/>
      <c r="B139" s="6"/>
      <c r="C139" s="8"/>
      <c r="N139" s="55"/>
      <c r="S139" s="55"/>
      <c r="T139" s="55"/>
      <c r="U139" s="55"/>
      <c r="V139" s="55"/>
      <c r="W139" s="50"/>
      <c r="X139" s="51"/>
    </row>
    <row r="140" spans="1:24" s="7" customFormat="1" x14ac:dyDescent="0.3">
      <c r="A140" s="17"/>
      <c r="B140" s="6"/>
      <c r="C140" s="8"/>
      <c r="N140" s="55"/>
      <c r="S140" s="55"/>
      <c r="T140" s="55"/>
      <c r="U140" s="55"/>
      <c r="V140" s="55"/>
      <c r="W140" s="50"/>
      <c r="X140" s="51"/>
    </row>
    <row r="141" spans="1:24" s="7" customFormat="1" x14ac:dyDescent="0.3">
      <c r="A141" s="17"/>
      <c r="B141" s="6"/>
      <c r="C141" s="8"/>
      <c r="N141" s="55"/>
      <c r="S141" s="55"/>
      <c r="T141" s="55"/>
      <c r="U141" s="55"/>
      <c r="V141" s="55"/>
      <c r="W141" s="50"/>
      <c r="X141" s="51"/>
    </row>
    <row r="142" spans="1:24" s="7" customFormat="1" x14ac:dyDescent="0.3">
      <c r="A142" s="17"/>
      <c r="B142" s="6"/>
      <c r="C142" s="8"/>
      <c r="N142" s="55"/>
      <c r="S142" s="55"/>
      <c r="T142" s="55"/>
      <c r="U142" s="55"/>
      <c r="V142" s="55"/>
      <c r="W142" s="50"/>
      <c r="X142" s="51"/>
    </row>
    <row r="143" spans="1:24" s="7" customFormat="1" x14ac:dyDescent="0.3">
      <c r="A143" s="17"/>
      <c r="B143" s="6"/>
      <c r="C143" s="8"/>
      <c r="N143" s="55"/>
      <c r="S143" s="55"/>
      <c r="T143" s="55"/>
      <c r="U143" s="55"/>
      <c r="V143" s="55"/>
      <c r="W143" s="50"/>
      <c r="X143" s="51"/>
    </row>
    <row r="144" spans="1:24" s="7" customFormat="1" x14ac:dyDescent="0.3">
      <c r="A144" s="17"/>
      <c r="B144" s="6"/>
      <c r="C144" s="8"/>
      <c r="N144" s="55"/>
      <c r="S144" s="55"/>
      <c r="T144" s="55"/>
      <c r="U144" s="55"/>
      <c r="V144" s="55"/>
      <c r="W144" s="50"/>
      <c r="X144" s="51"/>
    </row>
    <row r="145" spans="1:24" s="7" customFormat="1" x14ac:dyDescent="0.3">
      <c r="A145" s="17"/>
      <c r="B145" s="6"/>
      <c r="C145" s="8"/>
      <c r="N145" s="55"/>
      <c r="S145" s="55"/>
      <c r="T145" s="55"/>
      <c r="U145" s="55"/>
      <c r="V145" s="55"/>
      <c r="W145" s="50"/>
      <c r="X145" s="51"/>
    </row>
    <row r="146" spans="1:24" s="7" customFormat="1" x14ac:dyDescent="0.3">
      <c r="A146" s="17"/>
      <c r="B146" s="6"/>
      <c r="C146" s="8"/>
      <c r="N146" s="55"/>
      <c r="S146" s="55"/>
      <c r="T146" s="55"/>
      <c r="U146" s="55"/>
      <c r="V146" s="55"/>
      <c r="W146" s="50"/>
      <c r="X146" s="51"/>
    </row>
    <row r="147" spans="1:24" s="7" customFormat="1" x14ac:dyDescent="0.3">
      <c r="A147" s="17"/>
      <c r="B147" s="6"/>
      <c r="C147" s="8"/>
      <c r="N147" s="55"/>
      <c r="S147" s="55"/>
      <c r="T147" s="55"/>
      <c r="U147" s="55"/>
      <c r="V147" s="55"/>
      <c r="W147" s="50"/>
      <c r="X147" s="51"/>
    </row>
    <row r="148" spans="1:24" s="7" customFormat="1" x14ac:dyDescent="0.3">
      <c r="A148" s="17"/>
      <c r="B148" s="6"/>
      <c r="C148" s="8"/>
      <c r="N148" s="55"/>
      <c r="S148" s="55"/>
      <c r="T148" s="55"/>
      <c r="U148" s="55"/>
      <c r="V148" s="55"/>
      <c r="W148" s="50"/>
      <c r="X148" s="51"/>
    </row>
    <row r="149" spans="1:24" s="7" customFormat="1" x14ac:dyDescent="0.3">
      <c r="A149" s="17"/>
      <c r="B149" s="6"/>
      <c r="C149" s="8"/>
      <c r="N149" s="55"/>
      <c r="S149" s="55"/>
      <c r="T149" s="55"/>
      <c r="U149" s="55"/>
      <c r="V149" s="55"/>
      <c r="W149" s="50"/>
      <c r="X149" s="51"/>
    </row>
    <row r="150" spans="1:24" s="7" customFormat="1" x14ac:dyDescent="0.3">
      <c r="A150" s="17"/>
      <c r="B150" s="6"/>
      <c r="C150" s="8"/>
      <c r="N150" s="55"/>
      <c r="S150" s="55"/>
      <c r="T150" s="55"/>
      <c r="U150" s="55"/>
      <c r="V150" s="55"/>
      <c r="W150" s="50"/>
      <c r="X150" s="51"/>
    </row>
    <row r="151" spans="1:24" s="7" customFormat="1" x14ac:dyDescent="0.3">
      <c r="A151" s="17"/>
      <c r="B151" s="6"/>
      <c r="C151" s="8"/>
      <c r="N151" s="55"/>
      <c r="S151" s="55"/>
      <c r="T151" s="55"/>
      <c r="U151" s="55"/>
      <c r="V151" s="55"/>
      <c r="W151" s="50"/>
      <c r="X151" s="51"/>
    </row>
    <row r="152" spans="1:24" s="7" customFormat="1" x14ac:dyDescent="0.3">
      <c r="A152" s="17"/>
      <c r="B152" s="6"/>
      <c r="C152" s="8"/>
      <c r="N152" s="55"/>
      <c r="S152" s="55"/>
      <c r="T152" s="55"/>
      <c r="U152" s="55"/>
      <c r="V152" s="55"/>
      <c r="W152" s="50"/>
      <c r="X152" s="51"/>
    </row>
    <row r="153" spans="1:24" s="7" customFormat="1" x14ac:dyDescent="0.3">
      <c r="A153" s="17"/>
      <c r="B153" s="6"/>
      <c r="C153" s="8"/>
      <c r="N153" s="55"/>
      <c r="S153" s="55"/>
      <c r="T153" s="55"/>
      <c r="U153" s="55"/>
      <c r="V153" s="55"/>
      <c r="W153" s="50"/>
      <c r="X153" s="51"/>
    </row>
    <row r="154" spans="1:24" s="7" customFormat="1" x14ac:dyDescent="0.3">
      <c r="A154" s="17"/>
      <c r="B154" s="6"/>
      <c r="C154" s="8"/>
      <c r="N154" s="55"/>
      <c r="S154" s="55"/>
      <c r="T154" s="55"/>
      <c r="U154" s="55"/>
      <c r="V154" s="55"/>
      <c r="W154" s="50"/>
      <c r="X154" s="51"/>
    </row>
    <row r="155" spans="1:24" s="7" customFormat="1" x14ac:dyDescent="0.3">
      <c r="A155" s="17"/>
      <c r="B155" s="6"/>
      <c r="C155" s="8"/>
      <c r="N155" s="55"/>
      <c r="S155" s="55"/>
      <c r="T155" s="55"/>
      <c r="U155" s="55"/>
      <c r="V155" s="55"/>
      <c r="W155" s="50"/>
      <c r="X155" s="51"/>
    </row>
    <row r="156" spans="1:24" s="7" customFormat="1" x14ac:dyDescent="0.3">
      <c r="A156" s="17"/>
      <c r="B156" s="6"/>
      <c r="C156" s="8"/>
      <c r="N156" s="55"/>
      <c r="S156" s="55"/>
      <c r="T156" s="55"/>
      <c r="U156" s="55"/>
      <c r="V156" s="55"/>
      <c r="W156" s="50"/>
      <c r="X156" s="51"/>
    </row>
    <row r="157" spans="1:24" s="7" customFormat="1" x14ac:dyDescent="0.3">
      <c r="A157" s="17"/>
      <c r="B157" s="6"/>
      <c r="C157" s="8"/>
      <c r="N157" s="55"/>
      <c r="S157" s="55"/>
      <c r="T157" s="55"/>
      <c r="U157" s="55"/>
      <c r="V157" s="55"/>
      <c r="W157" s="50"/>
      <c r="X157" s="51"/>
    </row>
    <row r="158" spans="1:24" s="7" customFormat="1" x14ac:dyDescent="0.3">
      <c r="A158" s="17"/>
      <c r="B158" s="6"/>
      <c r="C158" s="8"/>
      <c r="N158" s="55"/>
      <c r="S158" s="55"/>
      <c r="T158" s="55"/>
      <c r="U158" s="55"/>
      <c r="V158" s="55"/>
      <c r="W158" s="50"/>
      <c r="X158" s="51"/>
    </row>
    <row r="159" spans="1:24" s="7" customFormat="1" x14ac:dyDescent="0.3">
      <c r="A159" s="17"/>
      <c r="B159" s="6"/>
      <c r="C159" s="8"/>
      <c r="N159" s="55"/>
      <c r="S159" s="55"/>
      <c r="T159" s="55"/>
      <c r="U159" s="55"/>
      <c r="V159" s="55"/>
      <c r="W159" s="50"/>
      <c r="X159" s="51"/>
    </row>
    <row r="160" spans="1:24" s="7" customFormat="1" x14ac:dyDescent="0.3">
      <c r="A160" s="17"/>
      <c r="B160" s="6"/>
      <c r="C160" s="8"/>
      <c r="N160" s="55"/>
      <c r="S160" s="55"/>
      <c r="T160" s="55"/>
      <c r="U160" s="55"/>
      <c r="V160" s="55"/>
      <c r="W160" s="50"/>
      <c r="X160" s="51"/>
    </row>
    <row r="161" spans="1:24" s="7" customFormat="1" x14ac:dyDescent="0.3">
      <c r="A161" s="17"/>
      <c r="B161" s="6"/>
      <c r="C161" s="8"/>
      <c r="N161" s="55"/>
      <c r="S161" s="55"/>
      <c r="T161" s="55"/>
      <c r="U161" s="55"/>
      <c r="V161" s="55"/>
      <c r="W161" s="50"/>
      <c r="X161" s="51"/>
    </row>
    <row r="162" spans="1:24" s="7" customFormat="1" x14ac:dyDescent="0.3">
      <c r="A162" s="17"/>
      <c r="B162" s="6"/>
      <c r="C162" s="8"/>
      <c r="N162" s="55"/>
      <c r="S162" s="55"/>
      <c r="T162" s="55"/>
      <c r="U162" s="55"/>
      <c r="V162" s="55"/>
      <c r="W162" s="50"/>
      <c r="X162" s="51"/>
    </row>
    <row r="163" spans="1:24" s="7" customFormat="1" x14ac:dyDescent="0.3">
      <c r="A163" s="17"/>
      <c r="B163" s="6"/>
      <c r="C163" s="8"/>
      <c r="N163" s="55"/>
      <c r="S163" s="55"/>
      <c r="T163" s="55"/>
      <c r="U163" s="55"/>
      <c r="V163" s="55"/>
      <c r="W163" s="50"/>
      <c r="X163" s="51"/>
    </row>
    <row r="164" spans="1:24" s="7" customFormat="1" x14ac:dyDescent="0.3">
      <c r="A164" s="17"/>
      <c r="B164" s="6"/>
      <c r="C164" s="8"/>
      <c r="N164" s="55"/>
      <c r="S164" s="55"/>
      <c r="T164" s="55"/>
      <c r="U164" s="55"/>
      <c r="V164" s="55"/>
      <c r="W164" s="50"/>
      <c r="X164" s="51"/>
    </row>
    <row r="165" spans="1:24" s="7" customFormat="1" x14ac:dyDescent="0.3">
      <c r="A165" s="17"/>
      <c r="B165" s="6"/>
      <c r="C165" s="8"/>
      <c r="N165" s="55"/>
      <c r="S165" s="55"/>
      <c r="T165" s="55"/>
      <c r="U165" s="55"/>
      <c r="V165" s="55"/>
      <c r="W165" s="50"/>
      <c r="X165" s="51"/>
    </row>
    <row r="166" spans="1:24" s="7" customFormat="1" x14ac:dyDescent="0.3">
      <c r="A166" s="17"/>
      <c r="B166" s="6"/>
      <c r="C166" s="8"/>
      <c r="N166" s="55"/>
      <c r="S166" s="55"/>
      <c r="T166" s="55"/>
      <c r="U166" s="55"/>
      <c r="V166" s="55"/>
      <c r="W166" s="50"/>
      <c r="X166" s="51"/>
    </row>
    <row r="167" spans="1:24" s="7" customFormat="1" x14ac:dyDescent="0.3">
      <c r="A167" s="17"/>
      <c r="B167" s="6"/>
      <c r="C167" s="8"/>
      <c r="N167" s="55"/>
      <c r="S167" s="55"/>
      <c r="T167" s="55"/>
      <c r="U167" s="55"/>
      <c r="V167" s="55"/>
      <c r="W167" s="50"/>
      <c r="X167" s="51"/>
    </row>
    <row r="168" spans="1:24" s="7" customFormat="1" x14ac:dyDescent="0.3">
      <c r="A168" s="17"/>
      <c r="B168" s="6"/>
      <c r="C168" s="8"/>
      <c r="N168" s="55"/>
      <c r="S168" s="55"/>
      <c r="T168" s="55"/>
      <c r="U168" s="55"/>
      <c r="V168" s="55"/>
      <c r="W168" s="50"/>
      <c r="X168" s="51"/>
    </row>
    <row r="169" spans="1:24" s="7" customFormat="1" x14ac:dyDescent="0.3">
      <c r="A169" s="17"/>
      <c r="B169" s="6"/>
      <c r="C169" s="8"/>
      <c r="N169" s="55"/>
      <c r="S169" s="55"/>
      <c r="T169" s="55"/>
      <c r="U169" s="55"/>
      <c r="V169" s="55"/>
      <c r="W169" s="50"/>
      <c r="X169" s="51"/>
    </row>
    <row r="170" spans="1:24" s="7" customFormat="1" x14ac:dyDescent="0.3">
      <c r="A170" s="17"/>
      <c r="B170" s="6"/>
      <c r="C170" s="8"/>
      <c r="N170" s="55"/>
      <c r="S170" s="55"/>
      <c r="T170" s="55"/>
      <c r="U170" s="55"/>
      <c r="V170" s="55"/>
      <c r="W170" s="50"/>
      <c r="X170" s="51"/>
    </row>
    <row r="171" spans="1:24" s="7" customFormat="1" x14ac:dyDescent="0.3">
      <c r="A171" s="17"/>
      <c r="B171" s="6"/>
      <c r="C171" s="8"/>
      <c r="N171" s="55"/>
      <c r="S171" s="55"/>
      <c r="T171" s="55"/>
      <c r="U171" s="55"/>
      <c r="V171" s="55"/>
      <c r="W171" s="50"/>
      <c r="X171" s="51"/>
    </row>
    <row r="172" spans="1:24" s="7" customFormat="1" x14ac:dyDescent="0.3">
      <c r="A172" s="17"/>
      <c r="B172" s="6"/>
      <c r="C172" s="8"/>
      <c r="N172" s="55"/>
      <c r="S172" s="55"/>
      <c r="T172" s="55"/>
      <c r="U172" s="55"/>
      <c r="V172" s="55"/>
      <c r="W172" s="50"/>
      <c r="X172" s="51"/>
    </row>
    <row r="173" spans="1:24" s="7" customFormat="1" x14ac:dyDescent="0.3">
      <c r="A173" s="17"/>
      <c r="B173" s="6"/>
      <c r="C173" s="8"/>
      <c r="N173" s="55"/>
      <c r="S173" s="55"/>
      <c r="T173" s="55"/>
      <c r="U173" s="55"/>
      <c r="V173" s="55"/>
      <c r="W173" s="50"/>
      <c r="X173" s="51"/>
    </row>
    <row r="174" spans="1:24" s="7" customFormat="1" x14ac:dyDescent="0.3">
      <c r="A174" s="17"/>
      <c r="B174" s="6"/>
      <c r="C174" s="8"/>
      <c r="N174" s="55"/>
      <c r="S174" s="55"/>
      <c r="T174" s="55"/>
      <c r="U174" s="55"/>
      <c r="V174" s="55"/>
      <c r="W174" s="50"/>
      <c r="X174" s="51"/>
    </row>
    <row r="175" spans="1:24" s="7" customFormat="1" x14ac:dyDescent="0.3">
      <c r="A175" s="17"/>
      <c r="B175" s="6"/>
      <c r="C175" s="8"/>
      <c r="N175" s="55"/>
      <c r="S175" s="55"/>
      <c r="T175" s="55"/>
      <c r="U175" s="55"/>
      <c r="V175" s="55"/>
      <c r="W175" s="50"/>
      <c r="X175" s="51"/>
    </row>
    <row r="176" spans="1:24" s="7" customFormat="1" x14ac:dyDescent="0.3">
      <c r="A176" s="17"/>
      <c r="B176" s="6"/>
      <c r="C176" s="8"/>
      <c r="N176" s="55"/>
      <c r="S176" s="55"/>
      <c r="T176" s="55"/>
      <c r="U176" s="55"/>
      <c r="V176" s="55"/>
      <c r="W176" s="50"/>
      <c r="X176" s="51"/>
    </row>
    <row r="177" spans="1:24" s="7" customFormat="1" x14ac:dyDescent="0.3">
      <c r="A177" s="17"/>
      <c r="B177" s="6"/>
      <c r="C177" s="8"/>
      <c r="N177" s="55"/>
      <c r="S177" s="55"/>
      <c r="T177" s="55"/>
      <c r="U177" s="55"/>
      <c r="V177" s="55"/>
      <c r="W177" s="50"/>
      <c r="X177" s="51"/>
    </row>
    <row r="178" spans="1:24" s="7" customFormat="1" x14ac:dyDescent="0.3">
      <c r="A178" s="17"/>
      <c r="B178" s="6"/>
      <c r="C178" s="8"/>
      <c r="N178" s="55"/>
      <c r="S178" s="55"/>
      <c r="T178" s="55"/>
      <c r="U178" s="55"/>
      <c r="V178" s="55"/>
      <c r="W178" s="50"/>
      <c r="X178" s="51"/>
    </row>
    <row r="179" spans="1:24" s="7" customFormat="1" x14ac:dyDescent="0.3">
      <c r="A179" s="17"/>
      <c r="B179" s="6"/>
      <c r="C179" s="8"/>
      <c r="N179" s="55"/>
      <c r="S179" s="55"/>
      <c r="T179" s="55"/>
      <c r="U179" s="55"/>
      <c r="V179" s="55"/>
      <c r="W179" s="50"/>
      <c r="X179" s="51"/>
    </row>
    <row r="180" spans="1:24" s="7" customFormat="1" x14ac:dyDescent="0.3">
      <c r="A180" s="17"/>
      <c r="B180" s="6"/>
      <c r="C180" s="8"/>
      <c r="N180" s="55"/>
      <c r="S180" s="55"/>
      <c r="T180" s="55"/>
      <c r="U180" s="55"/>
      <c r="V180" s="55"/>
      <c r="W180" s="50"/>
      <c r="X180" s="51"/>
    </row>
    <row r="181" spans="1:24" s="7" customFormat="1" x14ac:dyDescent="0.3">
      <c r="A181" s="17"/>
      <c r="B181" s="6"/>
      <c r="C181" s="8"/>
      <c r="N181" s="55"/>
      <c r="S181" s="55"/>
      <c r="T181" s="55"/>
      <c r="U181" s="55"/>
      <c r="V181" s="55"/>
      <c r="W181" s="50"/>
      <c r="X181" s="51"/>
    </row>
    <row r="182" spans="1:24" s="7" customFormat="1" x14ac:dyDescent="0.3">
      <c r="A182" s="17"/>
      <c r="B182" s="6"/>
      <c r="C182" s="8"/>
      <c r="N182" s="55"/>
      <c r="S182" s="55"/>
      <c r="T182" s="55"/>
      <c r="U182" s="55"/>
      <c r="V182" s="55"/>
      <c r="W182" s="50"/>
      <c r="X182" s="51"/>
    </row>
    <row r="183" spans="1:24" s="7" customFormat="1" x14ac:dyDescent="0.3">
      <c r="A183" s="17"/>
      <c r="B183" s="6"/>
      <c r="C183" s="8"/>
      <c r="N183" s="55"/>
      <c r="S183" s="55"/>
      <c r="T183" s="55"/>
      <c r="U183" s="55"/>
      <c r="V183" s="55"/>
      <c r="W183" s="50"/>
      <c r="X183" s="51"/>
    </row>
    <row r="184" spans="1:24" s="7" customFormat="1" x14ac:dyDescent="0.3">
      <c r="A184" s="17"/>
      <c r="B184" s="6"/>
      <c r="C184" s="8"/>
      <c r="N184" s="55"/>
      <c r="S184" s="55"/>
      <c r="T184" s="55"/>
      <c r="U184" s="55"/>
      <c r="V184" s="55"/>
      <c r="W184" s="50"/>
      <c r="X184" s="51"/>
    </row>
    <row r="185" spans="1:24" s="7" customFormat="1" x14ac:dyDescent="0.3">
      <c r="A185" s="17"/>
      <c r="B185" s="6"/>
      <c r="C185" s="8"/>
      <c r="N185" s="55"/>
      <c r="S185" s="55"/>
      <c r="T185" s="55"/>
      <c r="U185" s="55"/>
      <c r="V185" s="55"/>
      <c r="W185" s="50"/>
      <c r="X185" s="51"/>
    </row>
    <row r="186" spans="1:24" s="7" customFormat="1" x14ac:dyDescent="0.3">
      <c r="A186" s="17"/>
      <c r="B186" s="6"/>
      <c r="C186" s="8"/>
      <c r="N186" s="55"/>
      <c r="S186" s="55"/>
      <c r="T186" s="55"/>
      <c r="U186" s="55"/>
      <c r="V186" s="55"/>
      <c r="W186" s="50"/>
      <c r="X186" s="51"/>
    </row>
    <row r="187" spans="1:24" s="7" customFormat="1" x14ac:dyDescent="0.3">
      <c r="A187" s="17"/>
      <c r="B187" s="6"/>
      <c r="C187" s="8"/>
      <c r="N187" s="55"/>
      <c r="S187" s="55"/>
      <c r="T187" s="55"/>
      <c r="U187" s="55"/>
      <c r="V187" s="55"/>
      <c r="W187" s="50"/>
      <c r="X187" s="51"/>
    </row>
    <row r="188" spans="1:24" s="7" customFormat="1" x14ac:dyDescent="0.3">
      <c r="A188" s="17"/>
      <c r="B188" s="6"/>
      <c r="C188" s="8"/>
      <c r="N188" s="55"/>
      <c r="S188" s="55"/>
      <c r="T188" s="55"/>
      <c r="U188" s="55"/>
      <c r="V188" s="55"/>
      <c r="W188" s="50"/>
      <c r="X188" s="51"/>
    </row>
    <row r="189" spans="1:24" s="7" customFormat="1" x14ac:dyDescent="0.3">
      <c r="A189" s="17"/>
      <c r="B189" s="6"/>
      <c r="C189" s="8"/>
      <c r="N189" s="55"/>
      <c r="S189" s="55"/>
      <c r="T189" s="55"/>
      <c r="U189" s="55"/>
      <c r="V189" s="55"/>
      <c r="W189" s="50"/>
      <c r="X189" s="51"/>
    </row>
    <row r="190" spans="1:24" s="7" customFormat="1" x14ac:dyDescent="0.3">
      <c r="A190" s="17"/>
      <c r="B190" s="6"/>
      <c r="C190" s="8"/>
      <c r="N190" s="55"/>
      <c r="S190" s="55"/>
      <c r="T190" s="55"/>
      <c r="U190" s="55"/>
      <c r="V190" s="55"/>
      <c r="W190" s="50"/>
      <c r="X190" s="51"/>
    </row>
    <row r="191" spans="1:24" s="7" customFormat="1" x14ac:dyDescent="0.3">
      <c r="A191" s="17"/>
      <c r="B191" s="6"/>
      <c r="C191" s="8"/>
      <c r="N191" s="55"/>
      <c r="S191" s="55"/>
      <c r="T191" s="55"/>
      <c r="U191" s="55"/>
      <c r="V191" s="55"/>
      <c r="W191" s="50"/>
      <c r="X191" s="51"/>
    </row>
    <row r="192" spans="1:24" s="7" customFormat="1" x14ac:dyDescent="0.3">
      <c r="A192" s="17"/>
      <c r="B192" s="6"/>
      <c r="C192" s="8"/>
      <c r="N192" s="55"/>
      <c r="S192" s="55"/>
      <c r="T192" s="55"/>
      <c r="U192" s="55"/>
      <c r="V192" s="55"/>
      <c r="W192" s="50"/>
      <c r="X192" s="51"/>
    </row>
    <row r="193" spans="1:24" s="7" customFormat="1" x14ac:dyDescent="0.3">
      <c r="A193" s="17"/>
      <c r="B193" s="6"/>
      <c r="C193" s="8"/>
      <c r="N193" s="55"/>
      <c r="S193" s="55"/>
      <c r="T193" s="55"/>
      <c r="U193" s="55"/>
      <c r="V193" s="55"/>
      <c r="W193" s="50"/>
      <c r="X193" s="51"/>
    </row>
    <row r="194" spans="1:24" s="7" customFormat="1" x14ac:dyDescent="0.3">
      <c r="A194" s="17"/>
      <c r="B194" s="6"/>
      <c r="C194" s="8"/>
      <c r="N194" s="55"/>
      <c r="S194" s="55"/>
      <c r="T194" s="55"/>
      <c r="U194" s="55"/>
      <c r="V194" s="55"/>
      <c r="W194" s="50"/>
      <c r="X194" s="51"/>
    </row>
    <row r="195" spans="1:24" s="7" customFormat="1" x14ac:dyDescent="0.3">
      <c r="A195" s="17"/>
      <c r="B195" s="6"/>
      <c r="C195" s="8"/>
      <c r="N195" s="55"/>
      <c r="S195" s="55"/>
      <c r="T195" s="55"/>
      <c r="U195" s="55"/>
      <c r="V195" s="55"/>
      <c r="W195" s="50"/>
      <c r="X195" s="51"/>
    </row>
    <row r="196" spans="1:24" s="7" customFormat="1" x14ac:dyDescent="0.3">
      <c r="A196" s="17"/>
      <c r="B196" s="6"/>
      <c r="C196" s="8"/>
      <c r="N196" s="55"/>
      <c r="S196" s="55"/>
      <c r="T196" s="55"/>
      <c r="U196" s="55"/>
      <c r="V196" s="55"/>
      <c r="W196" s="50"/>
      <c r="X196" s="51"/>
    </row>
    <row r="197" spans="1:24" s="7" customFormat="1" x14ac:dyDescent="0.3">
      <c r="A197" s="17"/>
      <c r="B197" s="6"/>
      <c r="C197" s="8"/>
      <c r="N197" s="55"/>
      <c r="S197" s="55"/>
      <c r="T197" s="55"/>
      <c r="U197" s="55"/>
      <c r="V197" s="55"/>
      <c r="W197" s="50"/>
      <c r="X197" s="51"/>
    </row>
  </sheetData>
  <autoFilter ref="A1:X67">
    <filterColumn colId="1"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autoFilter>
  <mergeCells count="10">
    <mergeCell ref="A1:A3"/>
    <mergeCell ref="B1:C3"/>
    <mergeCell ref="D1:V1"/>
    <mergeCell ref="W1:W2"/>
    <mergeCell ref="X1:X2"/>
    <mergeCell ref="D2:E2"/>
    <mergeCell ref="F2:L2"/>
    <mergeCell ref="M2:N2"/>
    <mergeCell ref="O2:P2"/>
    <mergeCell ref="R2:V2"/>
  </mergeCells>
  <conditionalFormatting sqref="B65:B66">
    <cfRule type="duplicateValues" dxfId="383" priority="225"/>
  </conditionalFormatting>
  <conditionalFormatting sqref="B63">
    <cfRule type="duplicateValues" dxfId="382" priority="223"/>
  </conditionalFormatting>
  <conditionalFormatting sqref="B63">
    <cfRule type="duplicateValues" dxfId="381" priority="224"/>
  </conditionalFormatting>
  <conditionalFormatting sqref="B1">
    <cfRule type="duplicateValues" dxfId="380" priority="226"/>
  </conditionalFormatting>
  <conditionalFormatting sqref="F12:K25 F54:K57 F30:K33 F7:K7 F39:K47 F51:K51 F35:K37 F9:K10 F60:K61 F63:K63 F65:K66">
    <cfRule type="cellIs" dxfId="379" priority="217" operator="equal">
      <formula>"5 : très fort"</formula>
    </cfRule>
    <cfRule type="cellIs" dxfId="378" priority="218" operator="equal">
      <formula>"4 : fort"</formula>
    </cfRule>
    <cfRule type="cellIs" dxfId="377" priority="219" operator="equal">
      <formula>"3 : moyen"</formula>
    </cfRule>
    <cfRule type="cellIs" dxfId="376" priority="221" operator="equal">
      <formula>"2 : faible"</formula>
    </cfRule>
    <cfRule type="cellIs" dxfId="375" priority="222" operator="equal">
      <formula>"1 : très faible ou nulle"</formula>
    </cfRule>
  </conditionalFormatting>
  <conditionalFormatting sqref="G65">
    <cfRule type="cellIs" dxfId="374" priority="220" operator="equal">
      <formula>"3 : moyen"</formula>
    </cfRule>
  </conditionalFormatting>
  <conditionalFormatting sqref="O20:O31 R20:R31 O33 R33 O39 O41:O44 R41:R44 R46 O46 O61 R61 M61 M66 R9:R18 R39 O51 R51 O65:O66 R66 R5:R7 M5:M33 O5:O18 M39:M47 M51 M35:M37 R35:R36 O35:O36 M54:M57 R54:R57 O54:O57">
    <cfRule type="cellIs" dxfId="373" priority="214" operator="equal">
      <formula>"Dégradation"</formula>
    </cfRule>
    <cfRule type="cellIs" dxfId="372" priority="215" operator="equal">
      <formula>"Stabilité"</formula>
    </cfRule>
    <cfRule type="cellIs" dxfId="371" priority="216" operator="equal">
      <formula>"Amélioration"</formula>
    </cfRule>
  </conditionalFormatting>
  <conditionalFormatting sqref="D17:D26 D29 D31 D36:D37 D46:D47 D68:D1048576 D1:D3 D5:D14 D39:D43 D51 D54:D57 D60:D61 D63 D65:D66">
    <cfRule type="cellIs" dxfId="370" priority="213" operator="equal">
      <formula>"oui"</formula>
    </cfRule>
  </conditionalFormatting>
  <conditionalFormatting sqref="F11:K11">
    <cfRule type="cellIs" dxfId="369" priority="208" operator="equal">
      <formula>"5 : très fort"</formula>
    </cfRule>
    <cfRule type="cellIs" dxfId="368" priority="209" operator="equal">
      <formula>"4 : fort"</formula>
    </cfRule>
    <cfRule type="cellIs" dxfId="367" priority="210" operator="equal">
      <formula>"3 : moyen"</formula>
    </cfRule>
    <cfRule type="cellIs" dxfId="366" priority="211" operator="equal">
      <formula>"2 : faible"</formula>
    </cfRule>
    <cfRule type="cellIs" dxfId="365" priority="212" operator="equal">
      <formula>"1 : très faible ou nulle"</formula>
    </cfRule>
  </conditionalFormatting>
  <conditionalFormatting sqref="D15">
    <cfRule type="cellIs" dxfId="364" priority="207" operator="equal">
      <formula>"oui"</formula>
    </cfRule>
  </conditionalFormatting>
  <conditionalFormatting sqref="D16">
    <cfRule type="cellIs" dxfId="363" priority="206" operator="equal">
      <formula>"oui"</formula>
    </cfRule>
  </conditionalFormatting>
  <conditionalFormatting sqref="O19 R19">
    <cfRule type="cellIs" dxfId="362" priority="203" operator="equal">
      <formula>"Dégradation"</formula>
    </cfRule>
    <cfRule type="cellIs" dxfId="361" priority="204" operator="equal">
      <formula>"Stabilité"</formula>
    </cfRule>
    <cfRule type="cellIs" dxfId="360" priority="205" operator="equal">
      <formula>"Amélioration"</formula>
    </cfRule>
  </conditionalFormatting>
  <conditionalFormatting sqref="F26:K28">
    <cfRule type="cellIs" dxfId="359" priority="198" operator="equal">
      <formula>"5 : très fort"</formula>
    </cfRule>
    <cfRule type="cellIs" dxfId="358" priority="199" operator="equal">
      <formula>"4 : fort"</formula>
    </cfRule>
    <cfRule type="cellIs" dxfId="357" priority="200" operator="equal">
      <formula>"3 : moyen"</formula>
    </cfRule>
    <cfRule type="cellIs" dxfId="356" priority="201" operator="equal">
      <formula>"2 : faible"</formula>
    </cfRule>
    <cfRule type="cellIs" dxfId="355" priority="202" operator="equal">
      <formula>"1 : très faible ou nulle"</formula>
    </cfRule>
  </conditionalFormatting>
  <conditionalFormatting sqref="D27:D28">
    <cfRule type="cellIs" dxfId="354" priority="197" operator="equal">
      <formula>"oui"</formula>
    </cfRule>
  </conditionalFormatting>
  <conditionalFormatting sqref="F29:K29">
    <cfRule type="cellIs" dxfId="353" priority="192" operator="equal">
      <formula>"5 : très fort"</formula>
    </cfRule>
    <cfRule type="cellIs" dxfId="352" priority="193" operator="equal">
      <formula>"4 : fort"</formula>
    </cfRule>
    <cfRule type="cellIs" dxfId="351" priority="194" operator="equal">
      <formula>"3 : moyen"</formula>
    </cfRule>
    <cfRule type="cellIs" dxfId="350" priority="195" operator="equal">
      <formula>"2 : faible"</formula>
    </cfRule>
    <cfRule type="cellIs" dxfId="349" priority="196" operator="equal">
      <formula>"1 : très faible ou nulle"</formula>
    </cfRule>
  </conditionalFormatting>
  <conditionalFormatting sqref="D30">
    <cfRule type="cellIs" dxfId="348" priority="191" operator="equal">
      <formula>"oui"</formula>
    </cfRule>
  </conditionalFormatting>
  <conditionalFormatting sqref="D32:D33 D35">
    <cfRule type="cellIs" dxfId="347" priority="190" operator="equal">
      <formula>"oui"</formula>
    </cfRule>
  </conditionalFormatting>
  <conditionalFormatting sqref="O32">
    <cfRule type="cellIs" dxfId="346" priority="187" operator="equal">
      <formula>"Dégradation"</formula>
    </cfRule>
    <cfRule type="cellIs" dxfId="345" priority="188" operator="equal">
      <formula>"Stabilité"</formula>
    </cfRule>
    <cfRule type="cellIs" dxfId="344" priority="189" operator="equal">
      <formula>"Amélioration"</formula>
    </cfRule>
  </conditionalFormatting>
  <conditionalFormatting sqref="R32">
    <cfRule type="cellIs" dxfId="343" priority="184" operator="equal">
      <formula>"Dégradation"</formula>
    </cfRule>
    <cfRule type="cellIs" dxfId="342" priority="185" operator="equal">
      <formula>"Stabilité"</formula>
    </cfRule>
    <cfRule type="cellIs" dxfId="341" priority="186" operator="equal">
      <formula>"Amélioration"</formula>
    </cfRule>
  </conditionalFormatting>
  <conditionalFormatting sqref="O37">
    <cfRule type="cellIs" dxfId="340" priority="181" operator="equal">
      <formula>"Dégradation"</formula>
    </cfRule>
    <cfRule type="cellIs" dxfId="339" priority="182" operator="equal">
      <formula>"Stabilité"</formula>
    </cfRule>
    <cfRule type="cellIs" dxfId="338" priority="183" operator="equal">
      <formula>"Amélioration"</formula>
    </cfRule>
  </conditionalFormatting>
  <conditionalFormatting sqref="O40 R40">
    <cfRule type="cellIs" dxfId="337" priority="178" operator="equal">
      <formula>"Dégradation"</formula>
    </cfRule>
    <cfRule type="cellIs" dxfId="336" priority="179" operator="equal">
      <formula>"Stabilité"</formula>
    </cfRule>
    <cfRule type="cellIs" dxfId="335" priority="180" operator="equal">
      <formula>"Amélioration"</formula>
    </cfRule>
  </conditionalFormatting>
  <conditionalFormatting sqref="D44:D45">
    <cfRule type="cellIs" dxfId="334" priority="177" operator="equal">
      <formula>"oui"</formula>
    </cfRule>
  </conditionalFormatting>
  <conditionalFormatting sqref="O45 R45">
    <cfRule type="cellIs" dxfId="333" priority="174" operator="equal">
      <formula>"Dégradation"</formula>
    </cfRule>
    <cfRule type="cellIs" dxfId="332" priority="175" operator="equal">
      <formula>"Stabilité"</formula>
    </cfRule>
    <cfRule type="cellIs" dxfId="331" priority="176" operator="equal">
      <formula>"Amélioration"</formula>
    </cfRule>
  </conditionalFormatting>
  <conditionalFormatting sqref="O60 R60">
    <cfRule type="cellIs" dxfId="330" priority="171" operator="equal">
      <formula>"Dégradation"</formula>
    </cfRule>
    <cfRule type="cellIs" dxfId="329" priority="172" operator="equal">
      <formula>"Stabilité"</formula>
    </cfRule>
    <cfRule type="cellIs" dxfId="328" priority="173" operator="equal">
      <formula>"Amélioration"</formula>
    </cfRule>
  </conditionalFormatting>
  <conditionalFormatting sqref="O63 M63 R63">
    <cfRule type="cellIs" dxfId="327" priority="168" operator="equal">
      <formula>"Dégradation"</formula>
    </cfRule>
    <cfRule type="cellIs" dxfId="326" priority="169" operator="equal">
      <formula>"Stabilité"</formula>
    </cfRule>
    <cfRule type="cellIs" dxfId="325" priority="170" operator="equal">
      <formula>"Amélioration"</formula>
    </cfRule>
  </conditionalFormatting>
  <conditionalFormatting sqref="R8">
    <cfRule type="cellIs" dxfId="324" priority="165" operator="equal">
      <formula>"Dégradation"</formula>
    </cfRule>
    <cfRule type="cellIs" dxfId="323" priority="166" operator="equal">
      <formula>"Stabilité"</formula>
    </cfRule>
    <cfRule type="cellIs" dxfId="322" priority="167" operator="equal">
      <formula>"Amélioration"</formula>
    </cfRule>
  </conditionalFormatting>
  <conditionalFormatting sqref="R37">
    <cfRule type="cellIs" dxfId="321" priority="162" operator="equal">
      <formula>"Dégradation"</formula>
    </cfRule>
    <cfRule type="cellIs" dxfId="320" priority="163" operator="equal">
      <formula>"Stabilité"</formula>
    </cfRule>
    <cfRule type="cellIs" dxfId="319" priority="164" operator="equal">
      <formula>"Amélioration"</formula>
    </cfRule>
  </conditionalFormatting>
  <conditionalFormatting sqref="O47">
    <cfRule type="cellIs" dxfId="318" priority="159" operator="equal">
      <formula>"Dégradation"</formula>
    </cfRule>
    <cfRule type="cellIs" dxfId="317" priority="160" operator="equal">
      <formula>"Stabilité"</formula>
    </cfRule>
    <cfRule type="cellIs" dxfId="316" priority="161" operator="equal">
      <formula>"Amélioration"</formula>
    </cfRule>
  </conditionalFormatting>
  <conditionalFormatting sqref="R47">
    <cfRule type="cellIs" dxfId="315" priority="156" operator="equal">
      <formula>"Dégradation"</formula>
    </cfRule>
    <cfRule type="cellIs" dxfId="314" priority="157" operator="equal">
      <formula>"Stabilité"</formula>
    </cfRule>
    <cfRule type="cellIs" dxfId="313" priority="158" operator="equal">
      <formula>"Amélioration"</formula>
    </cfRule>
  </conditionalFormatting>
  <conditionalFormatting sqref="M60">
    <cfRule type="cellIs" dxfId="312" priority="153" operator="equal">
      <formula>"Dégradation"</formula>
    </cfRule>
    <cfRule type="cellIs" dxfId="311" priority="154" operator="equal">
      <formula>"Stabilité"</formula>
    </cfRule>
    <cfRule type="cellIs" dxfId="310" priority="155" operator="equal">
      <formula>"Amélioration"</formula>
    </cfRule>
  </conditionalFormatting>
  <conditionalFormatting sqref="M65">
    <cfRule type="cellIs" dxfId="309" priority="150" operator="equal">
      <formula>"Dégradation"</formula>
    </cfRule>
    <cfRule type="cellIs" dxfId="308" priority="151" operator="equal">
      <formula>"Stabilité"</formula>
    </cfRule>
    <cfRule type="cellIs" dxfId="307" priority="152" operator="equal">
      <formula>"Amélioration"</formula>
    </cfRule>
  </conditionalFormatting>
  <conditionalFormatting sqref="R65">
    <cfRule type="cellIs" dxfId="306" priority="147" operator="equal">
      <formula>"Dégradation"</formula>
    </cfRule>
    <cfRule type="cellIs" dxfId="305" priority="148" operator="equal">
      <formula>"Stabilité"</formula>
    </cfRule>
    <cfRule type="cellIs" dxfId="304" priority="149" operator="equal">
      <formula>"Amélioration"</formula>
    </cfRule>
  </conditionalFormatting>
  <conditionalFormatting sqref="B65:B66 B5:B33 B39:B47 B51 B35:B37 B54:B57 B60:B61">
    <cfRule type="duplicateValues" dxfId="303" priority="227"/>
  </conditionalFormatting>
  <conditionalFormatting sqref="R4 M4 O4">
    <cfRule type="cellIs" dxfId="302" priority="143" operator="equal">
      <formula>"Dégradation"</formula>
    </cfRule>
    <cfRule type="cellIs" dxfId="301" priority="144" operator="equal">
      <formula>"Stabilité"</formula>
    </cfRule>
    <cfRule type="cellIs" dxfId="300" priority="145" operator="equal">
      <formula>"Amélioration"</formula>
    </cfRule>
  </conditionalFormatting>
  <conditionalFormatting sqref="D4">
    <cfRule type="cellIs" dxfId="299" priority="142" operator="equal">
      <formula>"oui"</formula>
    </cfRule>
  </conditionalFormatting>
  <conditionalFormatting sqref="B4">
    <cfRule type="duplicateValues" dxfId="298" priority="146"/>
  </conditionalFormatting>
  <conditionalFormatting sqref="F4:K6">
    <cfRule type="cellIs" dxfId="297" priority="137" operator="equal">
      <formula>"5 : très fort"</formula>
    </cfRule>
    <cfRule type="cellIs" dxfId="296" priority="138" operator="equal">
      <formula>"4 : fort"</formula>
    </cfRule>
    <cfRule type="cellIs" dxfId="295" priority="139" operator="equal">
      <formula>"3 : moyen"</formula>
    </cfRule>
    <cfRule type="cellIs" dxfId="294" priority="140" operator="equal">
      <formula>"2 : faible"</formula>
    </cfRule>
    <cfRule type="cellIs" dxfId="293" priority="141" operator="equal">
      <formula>"1 : très faible ou nulle"</formula>
    </cfRule>
  </conditionalFormatting>
  <conditionalFormatting sqref="F38:K38">
    <cfRule type="cellIs" dxfId="292" priority="131" operator="equal">
      <formula>"5 : très fort"</formula>
    </cfRule>
    <cfRule type="cellIs" dxfId="291" priority="132" operator="equal">
      <formula>"4 : fort"</formula>
    </cfRule>
    <cfRule type="cellIs" dxfId="290" priority="133" operator="equal">
      <formula>"3 : moyen"</formula>
    </cfRule>
    <cfRule type="cellIs" dxfId="289" priority="134" operator="equal">
      <formula>"2 : faible"</formula>
    </cfRule>
    <cfRule type="cellIs" dxfId="288" priority="135" operator="equal">
      <formula>"1 : très faible ou nulle"</formula>
    </cfRule>
  </conditionalFormatting>
  <conditionalFormatting sqref="M38">
    <cfRule type="cellIs" dxfId="287" priority="128" operator="equal">
      <formula>"Dégradation"</formula>
    </cfRule>
    <cfRule type="cellIs" dxfId="286" priority="129" operator="equal">
      <formula>"Stabilité"</formula>
    </cfRule>
    <cfRule type="cellIs" dxfId="285" priority="130" operator="equal">
      <formula>"Amélioration"</formula>
    </cfRule>
  </conditionalFormatting>
  <conditionalFormatting sqref="D38">
    <cfRule type="cellIs" dxfId="284" priority="127" operator="equal">
      <formula>"oui"</formula>
    </cfRule>
  </conditionalFormatting>
  <conditionalFormatting sqref="O38">
    <cfRule type="cellIs" dxfId="283" priority="124" operator="equal">
      <formula>"Dégradation"</formula>
    </cfRule>
    <cfRule type="cellIs" dxfId="282" priority="125" operator="equal">
      <formula>"Stabilité"</formula>
    </cfRule>
    <cfRule type="cellIs" dxfId="281" priority="126" operator="equal">
      <formula>"Amélioration"</formula>
    </cfRule>
  </conditionalFormatting>
  <conditionalFormatting sqref="R38">
    <cfRule type="cellIs" dxfId="280" priority="121" operator="equal">
      <formula>"Dégradation"</formula>
    </cfRule>
    <cfRule type="cellIs" dxfId="279" priority="122" operator="equal">
      <formula>"Stabilité"</formula>
    </cfRule>
    <cfRule type="cellIs" dxfId="278" priority="123" operator="equal">
      <formula>"Amélioration"</formula>
    </cfRule>
  </conditionalFormatting>
  <conditionalFormatting sqref="B38">
    <cfRule type="duplicateValues" dxfId="277" priority="136"/>
  </conditionalFormatting>
  <conditionalFormatting sqref="F48:K49">
    <cfRule type="cellIs" dxfId="276" priority="115" operator="equal">
      <formula>"5 : très fort"</formula>
    </cfRule>
    <cfRule type="cellIs" dxfId="275" priority="116" operator="equal">
      <formula>"4 : fort"</formula>
    </cfRule>
    <cfRule type="cellIs" dxfId="274" priority="117" operator="equal">
      <formula>"3 : moyen"</formula>
    </cfRule>
    <cfRule type="cellIs" dxfId="273" priority="118" operator="equal">
      <formula>"2 : faible"</formula>
    </cfRule>
    <cfRule type="cellIs" dxfId="272" priority="119" operator="equal">
      <formula>"1 : très faible ou nulle"</formula>
    </cfRule>
  </conditionalFormatting>
  <conditionalFormatting sqref="M48:M49">
    <cfRule type="cellIs" dxfId="271" priority="112" operator="equal">
      <formula>"Dégradation"</formula>
    </cfRule>
    <cfRule type="cellIs" dxfId="270" priority="113" operator="equal">
      <formula>"Stabilité"</formula>
    </cfRule>
    <cfRule type="cellIs" dxfId="269" priority="114" operator="equal">
      <formula>"Amélioration"</formula>
    </cfRule>
  </conditionalFormatting>
  <conditionalFormatting sqref="D48:D49">
    <cfRule type="cellIs" dxfId="268" priority="111" operator="equal">
      <formula>"oui"</formula>
    </cfRule>
  </conditionalFormatting>
  <conditionalFormatting sqref="O48:O49">
    <cfRule type="cellIs" dxfId="267" priority="108" operator="equal">
      <formula>"Dégradation"</formula>
    </cfRule>
    <cfRule type="cellIs" dxfId="266" priority="109" operator="equal">
      <formula>"Stabilité"</formula>
    </cfRule>
    <cfRule type="cellIs" dxfId="265" priority="110" operator="equal">
      <formula>"Amélioration"</formula>
    </cfRule>
  </conditionalFormatting>
  <conditionalFormatting sqref="R48:R49">
    <cfRule type="cellIs" dxfId="264" priority="105" operator="equal">
      <formula>"Dégradation"</formula>
    </cfRule>
    <cfRule type="cellIs" dxfId="263" priority="106" operator="equal">
      <formula>"Stabilité"</formula>
    </cfRule>
    <cfRule type="cellIs" dxfId="262" priority="107" operator="equal">
      <formula>"Amélioration"</formula>
    </cfRule>
  </conditionalFormatting>
  <conditionalFormatting sqref="B48:B49">
    <cfRule type="duplicateValues" dxfId="261" priority="120"/>
  </conditionalFormatting>
  <conditionalFormatting sqref="F50:K50">
    <cfRule type="cellIs" dxfId="260" priority="99" operator="equal">
      <formula>"5 : très fort"</formula>
    </cfRule>
    <cfRule type="cellIs" dxfId="259" priority="100" operator="equal">
      <formula>"4 : fort"</formula>
    </cfRule>
    <cfRule type="cellIs" dxfId="258" priority="101" operator="equal">
      <formula>"3 : moyen"</formula>
    </cfRule>
    <cfRule type="cellIs" dxfId="257" priority="102" operator="equal">
      <formula>"2 : faible"</formula>
    </cfRule>
    <cfRule type="cellIs" dxfId="256" priority="103" operator="equal">
      <formula>"1 : très faible ou nulle"</formula>
    </cfRule>
  </conditionalFormatting>
  <conditionalFormatting sqref="M50">
    <cfRule type="cellIs" dxfId="255" priority="96" operator="equal">
      <formula>"Dégradation"</formula>
    </cfRule>
    <cfRule type="cellIs" dxfId="254" priority="97" operator="equal">
      <formula>"Stabilité"</formula>
    </cfRule>
    <cfRule type="cellIs" dxfId="253" priority="98" operator="equal">
      <formula>"Amélioration"</formula>
    </cfRule>
  </conditionalFormatting>
  <conditionalFormatting sqref="D50">
    <cfRule type="cellIs" dxfId="252" priority="95" operator="equal">
      <formula>"oui"</formula>
    </cfRule>
  </conditionalFormatting>
  <conditionalFormatting sqref="O50">
    <cfRule type="cellIs" dxfId="251" priority="92" operator="equal">
      <formula>"Dégradation"</formula>
    </cfRule>
    <cfRule type="cellIs" dxfId="250" priority="93" operator="equal">
      <formula>"Stabilité"</formula>
    </cfRule>
    <cfRule type="cellIs" dxfId="249" priority="94" operator="equal">
      <formula>"Amélioration"</formula>
    </cfRule>
  </conditionalFormatting>
  <conditionalFormatting sqref="R50">
    <cfRule type="cellIs" dxfId="248" priority="89" operator="equal">
      <formula>"Dégradation"</formula>
    </cfRule>
    <cfRule type="cellIs" dxfId="247" priority="90" operator="equal">
      <formula>"Stabilité"</formula>
    </cfRule>
    <cfRule type="cellIs" dxfId="246" priority="91" operator="equal">
      <formula>"Amélioration"</formula>
    </cfRule>
  </conditionalFormatting>
  <conditionalFormatting sqref="B50">
    <cfRule type="duplicateValues" dxfId="245" priority="104"/>
  </conditionalFormatting>
  <conditionalFormatting sqref="F8:K8">
    <cfRule type="cellIs" dxfId="244" priority="84" operator="equal">
      <formula>"5 : très fort"</formula>
    </cfRule>
    <cfRule type="cellIs" dxfId="243" priority="85" operator="equal">
      <formula>"4 : fort"</formula>
    </cfRule>
    <cfRule type="cellIs" dxfId="242" priority="86" operator="equal">
      <formula>"3 : moyen"</formula>
    </cfRule>
    <cfRule type="cellIs" dxfId="241" priority="87" operator="equal">
      <formula>"2 : faible"</formula>
    </cfRule>
    <cfRule type="cellIs" dxfId="240" priority="88" operator="equal">
      <formula>"1 : très faible ou nulle"</formula>
    </cfRule>
  </conditionalFormatting>
  <conditionalFormatting sqref="F34:K34">
    <cfRule type="cellIs" dxfId="239" priority="78" operator="equal">
      <formula>"5 : très fort"</formula>
    </cfRule>
    <cfRule type="cellIs" dxfId="238" priority="79" operator="equal">
      <formula>"4 : fort"</formula>
    </cfRule>
    <cfRule type="cellIs" dxfId="237" priority="80" operator="equal">
      <formula>"3 : moyen"</formula>
    </cfRule>
    <cfRule type="cellIs" dxfId="236" priority="81" operator="equal">
      <formula>"2 : faible"</formula>
    </cfRule>
    <cfRule type="cellIs" dxfId="235" priority="82" operator="equal">
      <formula>"1 : très faible ou nulle"</formula>
    </cfRule>
  </conditionalFormatting>
  <conditionalFormatting sqref="M34 R34 O34">
    <cfRule type="cellIs" dxfId="234" priority="75" operator="equal">
      <formula>"Dégradation"</formula>
    </cfRule>
    <cfRule type="cellIs" dxfId="233" priority="76" operator="equal">
      <formula>"Stabilité"</formula>
    </cfRule>
    <cfRule type="cellIs" dxfId="232" priority="77" operator="equal">
      <formula>"Amélioration"</formula>
    </cfRule>
  </conditionalFormatting>
  <conditionalFormatting sqref="D34">
    <cfRule type="cellIs" dxfId="231" priority="74" operator="equal">
      <formula>"oui"</formula>
    </cfRule>
  </conditionalFormatting>
  <conditionalFormatting sqref="B34">
    <cfRule type="duplicateValues" dxfId="230" priority="83"/>
  </conditionalFormatting>
  <conditionalFormatting sqref="F52:K52">
    <cfRule type="cellIs" dxfId="229" priority="68" operator="equal">
      <formula>"5 : très fort"</formula>
    </cfRule>
    <cfRule type="cellIs" dxfId="228" priority="69" operator="equal">
      <formula>"4 : fort"</formula>
    </cfRule>
    <cfRule type="cellIs" dxfId="227" priority="70" operator="equal">
      <formula>"3 : moyen"</formula>
    </cfRule>
    <cfRule type="cellIs" dxfId="226" priority="71" operator="equal">
      <formula>"2 : faible"</formula>
    </cfRule>
    <cfRule type="cellIs" dxfId="225" priority="72" operator="equal">
      <formula>"1 : très faible ou nulle"</formula>
    </cfRule>
  </conditionalFormatting>
  <conditionalFormatting sqref="O52 R52 M52">
    <cfRule type="cellIs" dxfId="224" priority="65" operator="equal">
      <formula>"Dégradation"</formula>
    </cfRule>
    <cfRule type="cellIs" dxfId="223" priority="66" operator="equal">
      <formula>"Stabilité"</formula>
    </cfRule>
    <cfRule type="cellIs" dxfId="222" priority="67" operator="equal">
      <formula>"Amélioration"</formula>
    </cfRule>
  </conditionalFormatting>
  <conditionalFormatting sqref="D52">
    <cfRule type="cellIs" dxfId="221" priority="64" operator="equal">
      <formula>"oui"</formula>
    </cfRule>
  </conditionalFormatting>
  <conditionalFormatting sqref="B52">
    <cfRule type="duplicateValues" dxfId="220" priority="73"/>
  </conditionalFormatting>
  <conditionalFormatting sqref="F53:K53">
    <cfRule type="cellIs" dxfId="219" priority="58" operator="equal">
      <formula>"5 : très fort"</formula>
    </cfRule>
    <cfRule type="cellIs" dxfId="218" priority="59" operator="equal">
      <formula>"4 : fort"</formula>
    </cfRule>
    <cfRule type="cellIs" dxfId="217" priority="60" operator="equal">
      <formula>"3 : moyen"</formula>
    </cfRule>
    <cfRule type="cellIs" dxfId="216" priority="61" operator="equal">
      <formula>"2 : faible"</formula>
    </cfRule>
    <cfRule type="cellIs" dxfId="215" priority="62" operator="equal">
      <formula>"1 : très faible ou nulle"</formula>
    </cfRule>
  </conditionalFormatting>
  <conditionalFormatting sqref="O53 R53 M53">
    <cfRule type="cellIs" dxfId="214" priority="55" operator="equal">
      <formula>"Dégradation"</formula>
    </cfRule>
    <cfRule type="cellIs" dxfId="213" priority="56" operator="equal">
      <formula>"Stabilité"</formula>
    </cfRule>
    <cfRule type="cellIs" dxfId="212" priority="57" operator="equal">
      <formula>"Amélioration"</formula>
    </cfRule>
  </conditionalFormatting>
  <conditionalFormatting sqref="D53">
    <cfRule type="cellIs" dxfId="211" priority="54" operator="equal">
      <formula>"oui"</formula>
    </cfRule>
  </conditionalFormatting>
  <conditionalFormatting sqref="B53">
    <cfRule type="duplicateValues" dxfId="210" priority="63"/>
  </conditionalFormatting>
  <conditionalFormatting sqref="F58:K58">
    <cfRule type="cellIs" dxfId="209" priority="48" operator="equal">
      <formula>"5 : très fort"</formula>
    </cfRule>
    <cfRule type="cellIs" dxfId="208" priority="49" operator="equal">
      <formula>"4 : fort"</formula>
    </cfRule>
    <cfRule type="cellIs" dxfId="207" priority="50" operator="equal">
      <formula>"3 : moyen"</formula>
    </cfRule>
    <cfRule type="cellIs" dxfId="206" priority="51" operator="equal">
      <formula>"2 : faible"</formula>
    </cfRule>
    <cfRule type="cellIs" dxfId="205" priority="52" operator="equal">
      <formula>"1 : très faible ou nulle"</formula>
    </cfRule>
  </conditionalFormatting>
  <conditionalFormatting sqref="D58:D59">
    <cfRule type="cellIs" dxfId="204" priority="47" operator="equal">
      <formula>"oui"</formula>
    </cfRule>
  </conditionalFormatting>
  <conditionalFormatting sqref="O58:O59 R58:R59">
    <cfRule type="cellIs" dxfId="203" priority="44" operator="equal">
      <formula>"Dégradation"</formula>
    </cfRule>
    <cfRule type="cellIs" dxfId="202" priority="45" operator="equal">
      <formula>"Stabilité"</formula>
    </cfRule>
    <cfRule type="cellIs" dxfId="201" priority="46" operator="equal">
      <formula>"Amélioration"</formula>
    </cfRule>
  </conditionalFormatting>
  <conditionalFormatting sqref="M58">
    <cfRule type="cellIs" dxfId="200" priority="41" operator="equal">
      <formula>"Dégradation"</formula>
    </cfRule>
    <cfRule type="cellIs" dxfId="199" priority="42" operator="equal">
      <formula>"Stabilité"</formula>
    </cfRule>
    <cfRule type="cellIs" dxfId="198" priority="43" operator="equal">
      <formula>"Amélioration"</formula>
    </cfRule>
  </conditionalFormatting>
  <conditionalFormatting sqref="B58:B59">
    <cfRule type="duplicateValues" dxfId="197" priority="53"/>
  </conditionalFormatting>
  <conditionalFormatting sqref="F59:K59">
    <cfRule type="cellIs" dxfId="196" priority="36" operator="equal">
      <formula>"5 : très fort"</formula>
    </cfRule>
    <cfRule type="cellIs" dxfId="195" priority="37" operator="equal">
      <formula>"4 : fort"</formula>
    </cfRule>
    <cfRule type="cellIs" dxfId="194" priority="38" operator="equal">
      <formula>"3 : moyen"</formula>
    </cfRule>
    <cfRule type="cellIs" dxfId="193" priority="39" operator="equal">
      <formula>"2 : faible"</formula>
    </cfRule>
    <cfRule type="cellIs" dxfId="192" priority="40" operator="equal">
      <formula>"1 : très faible ou nulle"</formula>
    </cfRule>
  </conditionalFormatting>
  <conditionalFormatting sqref="M59">
    <cfRule type="cellIs" dxfId="191" priority="33" operator="equal">
      <formula>"Dégradation"</formula>
    </cfRule>
    <cfRule type="cellIs" dxfId="190" priority="34" operator="equal">
      <formula>"Stabilité"</formula>
    </cfRule>
    <cfRule type="cellIs" dxfId="189" priority="35" operator="equal">
      <formula>"Amélioration"</formula>
    </cfRule>
  </conditionalFormatting>
  <conditionalFormatting sqref="F62:K62">
    <cfRule type="cellIs" dxfId="188" priority="27" operator="equal">
      <formula>"5 : très fort"</formula>
    </cfRule>
    <cfRule type="cellIs" dxfId="187" priority="28" operator="equal">
      <formula>"4 : fort"</formula>
    </cfRule>
    <cfRule type="cellIs" dxfId="186" priority="29" operator="equal">
      <formula>"3 : moyen"</formula>
    </cfRule>
    <cfRule type="cellIs" dxfId="185" priority="30" operator="equal">
      <formula>"2 : faible"</formula>
    </cfRule>
    <cfRule type="cellIs" dxfId="184" priority="31" operator="equal">
      <formula>"1 : très faible ou nulle"</formula>
    </cfRule>
  </conditionalFormatting>
  <conditionalFormatting sqref="O62 R62 M62">
    <cfRule type="cellIs" dxfId="183" priority="24" operator="equal">
      <formula>"Dégradation"</formula>
    </cfRule>
    <cfRule type="cellIs" dxfId="182" priority="25" operator="equal">
      <formula>"Stabilité"</formula>
    </cfRule>
    <cfRule type="cellIs" dxfId="181" priority="26" operator="equal">
      <formula>"Amélioration"</formula>
    </cfRule>
  </conditionalFormatting>
  <conditionalFormatting sqref="D62">
    <cfRule type="cellIs" dxfId="180" priority="23" operator="equal">
      <formula>"oui"</formula>
    </cfRule>
  </conditionalFormatting>
  <conditionalFormatting sqref="B62">
    <cfRule type="duplicateValues" dxfId="179" priority="32"/>
  </conditionalFormatting>
  <conditionalFormatting sqref="B64">
    <cfRule type="duplicateValues" dxfId="178" priority="21"/>
  </conditionalFormatting>
  <conditionalFormatting sqref="B64">
    <cfRule type="duplicateValues" dxfId="177" priority="22"/>
  </conditionalFormatting>
  <conditionalFormatting sqref="F64:K64">
    <cfRule type="cellIs" dxfId="176" priority="16" operator="equal">
      <formula>"5 : très fort"</formula>
    </cfRule>
    <cfRule type="cellIs" dxfId="175" priority="17" operator="equal">
      <formula>"4 : fort"</formula>
    </cfRule>
    <cfRule type="cellIs" dxfId="174" priority="18" operator="equal">
      <formula>"3 : moyen"</formula>
    </cfRule>
    <cfRule type="cellIs" dxfId="173" priority="19" operator="equal">
      <formula>"2 : faible"</formula>
    </cfRule>
    <cfRule type="cellIs" dxfId="172" priority="20" operator="equal">
      <formula>"1 : très faible ou nulle"</formula>
    </cfRule>
  </conditionalFormatting>
  <conditionalFormatting sqref="D64">
    <cfRule type="cellIs" dxfId="171" priority="15" operator="equal">
      <formula>"oui"</formula>
    </cfRule>
  </conditionalFormatting>
  <conditionalFormatting sqref="O64 M64 R64">
    <cfRule type="cellIs" dxfId="170" priority="12" operator="equal">
      <formula>"Dégradation"</formula>
    </cfRule>
    <cfRule type="cellIs" dxfId="169" priority="13" operator="equal">
      <formula>"Stabilité"</formula>
    </cfRule>
    <cfRule type="cellIs" dxfId="168" priority="14" operator="equal">
      <formula>"Amélioration"</formula>
    </cfRule>
  </conditionalFormatting>
  <conditionalFormatting sqref="B67">
    <cfRule type="duplicateValues" dxfId="167" priority="10"/>
  </conditionalFormatting>
  <conditionalFormatting sqref="F67:K67">
    <cfRule type="cellIs" dxfId="166" priority="5" operator="equal">
      <formula>"5 : très fort"</formula>
    </cfRule>
    <cfRule type="cellIs" dxfId="165" priority="6" operator="equal">
      <formula>"4 : fort"</formula>
    </cfRule>
    <cfRule type="cellIs" dxfId="164" priority="7" operator="equal">
      <formula>"3 : moyen"</formula>
    </cfRule>
    <cfRule type="cellIs" dxfId="163" priority="8" operator="equal">
      <formula>"2 : faible"</formula>
    </cfRule>
    <cfRule type="cellIs" dxfId="162" priority="9" operator="equal">
      <formula>"1 : très faible ou nulle"</formula>
    </cfRule>
  </conditionalFormatting>
  <conditionalFormatting sqref="M67 O67 R67">
    <cfRule type="cellIs" dxfId="161" priority="2" operator="equal">
      <formula>"Dégradation"</formula>
    </cfRule>
    <cfRule type="cellIs" dxfId="160" priority="3" operator="equal">
      <formula>"Stabilité"</formula>
    </cfRule>
    <cfRule type="cellIs" dxfId="159" priority="4" operator="equal">
      <formula>"Amélioration"</formula>
    </cfRule>
  </conditionalFormatting>
  <conditionalFormatting sqref="D67">
    <cfRule type="cellIs" dxfId="158" priority="1" operator="equal">
      <formula>"oui"</formula>
    </cfRule>
  </conditionalFormatting>
  <conditionalFormatting sqref="B67">
    <cfRule type="duplicateValues" dxfId="157" priority="11"/>
  </conditionalFormatting>
  <dataValidations count="3">
    <dataValidation type="list" allowBlank="1" showInputMessage="1" showErrorMessage="1" sqref="F4:K67">
      <formula1>"1 : très faible ou nulle,2 : faible,3 : moyen,4 : fort,5 : très fort"</formula1>
    </dataValidation>
    <dataValidation type="list" allowBlank="1" showInputMessage="1" showErrorMessage="1" sqref="R4:R67 O4:O67 M4:M67">
      <formula1>"Amélioration,Stabilité,Dégradation"</formula1>
    </dataValidation>
    <dataValidation type="list" allowBlank="1" showInputMessage="1" showErrorMessage="1" sqref="D4:D8">
      <formula1>"oui,non"</formula1>
    </dataValidation>
  </dataValidations>
  <printOptions horizontalCentered="1" verticalCentered="1"/>
  <pageMargins left="0.70866141732283472" right="0.70866141732283472" top="0.74803149606299213" bottom="0.74803149606299213" header="0.31496062992125984" footer="0.31496062992125984"/>
  <pageSetup paperSize="8" scale="78" orientation="landscape" r:id="rId1"/>
  <headerFooter>
    <oddHeader>&amp;C&amp;"-,Gras"&amp;18RECEMA 2019
Programmation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87"/>
  <sheetViews>
    <sheetView zoomScale="60" zoomScaleNormal="60" workbookViewId="0">
      <pane xSplit="3" ySplit="3" topLeftCell="D38" activePane="bottomRight" state="frozen"/>
      <selection activeCell="W1" sqref="W1:X1048576"/>
      <selection pane="topRight" activeCell="W1" sqref="W1:X1048576"/>
      <selection pane="bottomLeft" activeCell="W1" sqref="W1:X1048576"/>
      <selection pane="bottomRight" activeCell="B49" sqref="B49"/>
    </sheetView>
  </sheetViews>
  <sheetFormatPr baseColWidth="10" defaultColWidth="15.7109375" defaultRowHeight="20.25" x14ac:dyDescent="0.3"/>
  <cols>
    <col min="1" max="1" width="25.7109375" style="18" customWidth="1"/>
    <col min="2" max="2" width="15.7109375" style="9" customWidth="1"/>
    <col min="3" max="3" width="25.7109375" style="10" customWidth="1"/>
    <col min="4" max="4" width="10.7109375" style="11" customWidth="1"/>
    <col min="5" max="5" width="20.7109375" style="12" customWidth="1"/>
    <col min="6" max="6" width="7.7109375" style="13" customWidth="1"/>
    <col min="7" max="11" width="7.7109375" style="14" customWidth="1"/>
    <col min="12" max="12" width="15.7109375" style="12" customWidth="1"/>
    <col min="13" max="13" width="15.7109375" style="11" customWidth="1"/>
    <col min="14" max="14" width="50.7109375" style="12" customWidth="1"/>
    <col min="15" max="15" width="15.7109375" style="11" customWidth="1"/>
    <col min="16" max="16" width="50.7109375" style="12" customWidth="1"/>
    <col min="17" max="17" width="50.7109375" style="15" customWidth="1"/>
    <col min="18" max="18" width="15.7109375" style="11" customWidth="1"/>
    <col min="19" max="19" width="30.7109375" style="14" customWidth="1"/>
    <col min="20" max="21" width="15.7109375" style="14" customWidth="1"/>
    <col min="22" max="22" width="50.7109375" style="12" customWidth="1"/>
    <col min="23" max="23" width="0" style="50" hidden="1" customWidth="1"/>
    <col min="24" max="24" width="0" style="51" hidden="1" customWidth="1"/>
    <col min="25" max="16384" width="15.7109375" style="16"/>
  </cols>
  <sheetData>
    <row r="1" spans="1:24" s="19" customFormat="1" ht="29.25" thickTop="1" thickBot="1" x14ac:dyDescent="0.3">
      <c r="A1" s="254" t="s">
        <v>470</v>
      </c>
      <c r="B1" s="256" t="s">
        <v>0</v>
      </c>
      <c r="C1" s="257"/>
      <c r="D1" s="260" t="s">
        <v>471</v>
      </c>
      <c r="E1" s="261"/>
      <c r="F1" s="261"/>
      <c r="G1" s="261"/>
      <c r="H1" s="261"/>
      <c r="I1" s="261"/>
      <c r="J1" s="261"/>
      <c r="K1" s="261"/>
      <c r="L1" s="261"/>
      <c r="M1" s="261"/>
      <c r="N1" s="261"/>
      <c r="O1" s="261"/>
      <c r="P1" s="261"/>
      <c r="Q1" s="261"/>
      <c r="R1" s="261"/>
      <c r="S1" s="261"/>
      <c r="T1" s="261"/>
      <c r="U1" s="261"/>
      <c r="V1" s="262"/>
      <c r="W1" s="250" t="s">
        <v>280</v>
      </c>
      <c r="X1" s="252" t="s">
        <v>279</v>
      </c>
    </row>
    <row r="2" spans="1:24" s="2" customFormat="1" ht="40.15" customHeight="1" x14ac:dyDescent="0.25">
      <c r="A2" s="255"/>
      <c r="B2" s="258"/>
      <c r="C2" s="259"/>
      <c r="D2" s="263" t="s">
        <v>1</v>
      </c>
      <c r="E2" s="264"/>
      <c r="F2" s="265" t="s">
        <v>2</v>
      </c>
      <c r="G2" s="266"/>
      <c r="H2" s="266"/>
      <c r="I2" s="266"/>
      <c r="J2" s="266"/>
      <c r="K2" s="266"/>
      <c r="L2" s="267"/>
      <c r="M2" s="268" t="s">
        <v>3</v>
      </c>
      <c r="N2" s="269"/>
      <c r="O2" s="270" t="s">
        <v>4</v>
      </c>
      <c r="P2" s="271"/>
      <c r="Q2" s="1" t="s">
        <v>5</v>
      </c>
      <c r="R2" s="272" t="s">
        <v>6</v>
      </c>
      <c r="S2" s="273"/>
      <c r="T2" s="273"/>
      <c r="U2" s="273"/>
      <c r="V2" s="274"/>
      <c r="W2" s="251"/>
      <c r="X2" s="253"/>
    </row>
    <row r="3" spans="1:24" s="3" customFormat="1" ht="77.45" customHeight="1" thickBot="1" x14ac:dyDescent="0.3">
      <c r="A3" s="255"/>
      <c r="B3" s="258"/>
      <c r="C3" s="259"/>
      <c r="D3" s="91" t="s">
        <v>7</v>
      </c>
      <c r="E3" s="92" t="s">
        <v>8</v>
      </c>
      <c r="F3" s="93" t="s">
        <v>9</v>
      </c>
      <c r="G3" s="94" t="s">
        <v>10</v>
      </c>
      <c r="H3" s="94" t="s">
        <v>11</v>
      </c>
      <c r="I3" s="94" t="s">
        <v>12</v>
      </c>
      <c r="J3" s="94" t="s">
        <v>13</v>
      </c>
      <c r="K3" s="94" t="s">
        <v>14</v>
      </c>
      <c r="L3" s="95" t="s">
        <v>15</v>
      </c>
      <c r="M3" s="96" t="s">
        <v>16</v>
      </c>
      <c r="N3" s="97" t="s">
        <v>8</v>
      </c>
      <c r="O3" s="98" t="s">
        <v>16</v>
      </c>
      <c r="P3" s="99" t="s">
        <v>8</v>
      </c>
      <c r="Q3" s="100" t="s">
        <v>8</v>
      </c>
      <c r="R3" s="101" t="s">
        <v>16</v>
      </c>
      <c r="S3" s="102" t="s">
        <v>17</v>
      </c>
      <c r="T3" s="102" t="s">
        <v>18</v>
      </c>
      <c r="U3" s="103" t="s">
        <v>19</v>
      </c>
      <c r="V3" s="104" t="s">
        <v>20</v>
      </c>
      <c r="W3" s="46"/>
      <c r="X3" s="47"/>
    </row>
    <row r="4" spans="1:24" s="118" customFormat="1" ht="70.150000000000006" hidden="1" customHeight="1" thickBot="1" x14ac:dyDescent="0.3">
      <c r="A4" s="105" t="s">
        <v>179</v>
      </c>
      <c r="B4" s="106" t="s">
        <v>21</v>
      </c>
      <c r="C4" s="107" t="s">
        <v>22</v>
      </c>
      <c r="D4" s="108" t="s">
        <v>23</v>
      </c>
      <c r="E4" s="109" t="s">
        <v>24</v>
      </c>
      <c r="F4" s="110" t="s">
        <v>25</v>
      </c>
      <c r="G4" s="111" t="s">
        <v>26</v>
      </c>
      <c r="H4" s="111" t="s">
        <v>27</v>
      </c>
      <c r="I4" s="111" t="s">
        <v>25</v>
      </c>
      <c r="J4" s="111" t="s">
        <v>25</v>
      </c>
      <c r="K4" s="111" t="s">
        <v>27</v>
      </c>
      <c r="L4" s="112"/>
      <c r="M4" s="113"/>
      <c r="N4" s="114" t="s">
        <v>28</v>
      </c>
      <c r="O4" s="108" t="s">
        <v>29</v>
      </c>
      <c r="P4" s="112" t="s">
        <v>472</v>
      </c>
      <c r="Q4" s="115" t="s">
        <v>30</v>
      </c>
      <c r="R4" s="108" t="s">
        <v>29</v>
      </c>
      <c r="S4" s="111" t="s">
        <v>31</v>
      </c>
      <c r="T4" s="111" t="s">
        <v>32</v>
      </c>
      <c r="U4" s="111"/>
      <c r="V4" s="112" t="s">
        <v>473</v>
      </c>
      <c r="W4" s="116" t="s">
        <v>281</v>
      </c>
      <c r="X4" s="117"/>
    </row>
    <row r="5" spans="1:24" s="32" customFormat="1" ht="70.150000000000006" customHeight="1" x14ac:dyDescent="0.25">
      <c r="A5" s="21" t="s">
        <v>190</v>
      </c>
      <c r="B5" s="22" t="s">
        <v>192</v>
      </c>
      <c r="C5" s="23" t="s">
        <v>193</v>
      </c>
      <c r="D5" s="24" t="s">
        <v>35</v>
      </c>
      <c r="E5" s="25" t="s">
        <v>194</v>
      </c>
      <c r="F5" s="26" t="s">
        <v>37</v>
      </c>
      <c r="G5" s="27" t="s">
        <v>25</v>
      </c>
      <c r="H5" s="27" t="s">
        <v>27</v>
      </c>
      <c r="I5" s="27" t="s">
        <v>25</v>
      </c>
      <c r="J5" s="27" t="s">
        <v>25</v>
      </c>
      <c r="K5" s="27" t="s">
        <v>26</v>
      </c>
      <c r="L5" s="5" t="s">
        <v>38</v>
      </c>
      <c r="M5" s="29"/>
      <c r="N5" s="30" t="s">
        <v>474</v>
      </c>
      <c r="O5" s="20"/>
      <c r="P5" s="28" t="s">
        <v>475</v>
      </c>
      <c r="Q5" s="31" t="s">
        <v>476</v>
      </c>
      <c r="R5" s="20"/>
      <c r="S5" s="119" t="s">
        <v>31</v>
      </c>
      <c r="T5" s="119" t="s">
        <v>32</v>
      </c>
      <c r="U5" s="119" t="s">
        <v>444</v>
      </c>
      <c r="V5" s="28" t="s">
        <v>477</v>
      </c>
      <c r="W5" s="48"/>
      <c r="X5" s="49">
        <v>1</v>
      </c>
    </row>
    <row r="6" spans="1:24" s="32" customFormat="1" ht="130.15" customHeight="1" x14ac:dyDescent="0.25">
      <c r="A6" s="33" t="s">
        <v>180</v>
      </c>
      <c r="B6" s="34" t="s">
        <v>33</v>
      </c>
      <c r="C6" s="35" t="s">
        <v>34</v>
      </c>
      <c r="D6" s="36" t="s">
        <v>35</v>
      </c>
      <c r="E6" s="37" t="s">
        <v>36</v>
      </c>
      <c r="F6" s="38" t="s">
        <v>37</v>
      </c>
      <c r="G6" s="39" t="s">
        <v>25</v>
      </c>
      <c r="H6" s="39" t="s">
        <v>26</v>
      </c>
      <c r="I6" s="39" t="s">
        <v>37</v>
      </c>
      <c r="J6" s="39" t="s">
        <v>25</v>
      </c>
      <c r="K6" s="39" t="s">
        <v>25</v>
      </c>
      <c r="L6" s="40" t="s">
        <v>38</v>
      </c>
      <c r="M6" s="36" t="s">
        <v>39</v>
      </c>
      <c r="N6" s="41" t="s">
        <v>478</v>
      </c>
      <c r="O6" s="42"/>
      <c r="P6" s="40" t="s">
        <v>30</v>
      </c>
      <c r="Q6" s="31" t="s">
        <v>479</v>
      </c>
      <c r="R6" s="36" t="s">
        <v>39</v>
      </c>
      <c r="S6" s="39" t="s">
        <v>31</v>
      </c>
      <c r="T6" s="86" t="s">
        <v>40</v>
      </c>
      <c r="U6" s="39" t="s">
        <v>444</v>
      </c>
      <c r="V6" s="28" t="s">
        <v>480</v>
      </c>
      <c r="W6" s="48"/>
      <c r="X6" s="49">
        <v>1</v>
      </c>
    </row>
    <row r="7" spans="1:24" s="32" customFormat="1" ht="151.9" customHeight="1" x14ac:dyDescent="0.25">
      <c r="A7" s="33" t="s">
        <v>181</v>
      </c>
      <c r="B7" s="34" t="s">
        <v>41</v>
      </c>
      <c r="C7" s="35" t="s">
        <v>42</v>
      </c>
      <c r="D7" s="36" t="s">
        <v>35</v>
      </c>
      <c r="E7" s="37" t="s">
        <v>43</v>
      </c>
      <c r="F7" s="38" t="s">
        <v>37</v>
      </c>
      <c r="G7" s="39" t="s">
        <v>25</v>
      </c>
      <c r="H7" s="39" t="s">
        <v>26</v>
      </c>
      <c r="I7" s="39" t="s">
        <v>37</v>
      </c>
      <c r="J7" s="39" t="s">
        <v>25</v>
      </c>
      <c r="K7" s="39" t="s">
        <v>37</v>
      </c>
      <c r="L7" s="40" t="s">
        <v>38</v>
      </c>
      <c r="M7" s="36" t="s">
        <v>47</v>
      </c>
      <c r="N7" s="41" t="s">
        <v>481</v>
      </c>
      <c r="O7" s="36" t="s">
        <v>29</v>
      </c>
      <c r="P7" s="40" t="s">
        <v>482</v>
      </c>
      <c r="Q7" s="43" t="s">
        <v>30</v>
      </c>
      <c r="R7" s="36" t="s">
        <v>39</v>
      </c>
      <c r="S7" s="39" t="s">
        <v>31</v>
      </c>
      <c r="T7" s="86" t="s">
        <v>40</v>
      </c>
      <c r="U7" s="39" t="s">
        <v>444</v>
      </c>
      <c r="V7" s="40" t="s">
        <v>483</v>
      </c>
      <c r="W7" s="48"/>
      <c r="X7" s="49">
        <v>1</v>
      </c>
    </row>
    <row r="8" spans="1:24" s="32" customFormat="1" ht="81" customHeight="1" x14ac:dyDescent="0.25">
      <c r="A8" s="33" t="s">
        <v>181</v>
      </c>
      <c r="B8" s="34" t="s">
        <v>44</v>
      </c>
      <c r="C8" s="35" t="s">
        <v>45</v>
      </c>
      <c r="D8" s="36" t="s">
        <v>35</v>
      </c>
      <c r="E8" s="37" t="s">
        <v>43</v>
      </c>
      <c r="F8" s="38" t="s">
        <v>37</v>
      </c>
      <c r="G8" s="39" t="s">
        <v>25</v>
      </c>
      <c r="H8" s="39" t="s">
        <v>26</v>
      </c>
      <c r="I8" s="39" t="s">
        <v>37</v>
      </c>
      <c r="J8" s="39" t="s">
        <v>25</v>
      </c>
      <c r="K8" s="39" t="s">
        <v>37</v>
      </c>
      <c r="L8" s="40" t="s">
        <v>46</v>
      </c>
      <c r="M8" s="36" t="s">
        <v>39</v>
      </c>
      <c r="N8" s="41" t="s">
        <v>484</v>
      </c>
      <c r="O8" s="42"/>
      <c r="P8" s="40" t="s">
        <v>191</v>
      </c>
      <c r="Q8" s="43" t="s">
        <v>30</v>
      </c>
      <c r="R8" s="36" t="s">
        <v>39</v>
      </c>
      <c r="S8" s="39" t="s">
        <v>48</v>
      </c>
      <c r="T8" s="39" t="s">
        <v>32</v>
      </c>
      <c r="U8" s="39" t="s">
        <v>444</v>
      </c>
      <c r="V8" s="40" t="s">
        <v>49</v>
      </c>
      <c r="W8" s="48"/>
      <c r="X8" s="49">
        <v>1</v>
      </c>
    </row>
    <row r="9" spans="1:24" s="32" customFormat="1" ht="180" x14ac:dyDescent="0.25">
      <c r="A9" s="33" t="s">
        <v>181</v>
      </c>
      <c r="B9" s="34" t="s">
        <v>50</v>
      </c>
      <c r="C9" s="35" t="s">
        <v>51</v>
      </c>
      <c r="D9" s="36" t="s">
        <v>35</v>
      </c>
      <c r="E9" s="37" t="s">
        <v>43</v>
      </c>
      <c r="F9" s="38" t="s">
        <v>37</v>
      </c>
      <c r="G9" s="39" t="s">
        <v>26</v>
      </c>
      <c r="H9" s="39" t="s">
        <v>26</v>
      </c>
      <c r="I9" s="39" t="s">
        <v>37</v>
      </c>
      <c r="J9" s="39" t="s">
        <v>25</v>
      </c>
      <c r="K9" s="39" t="s">
        <v>37</v>
      </c>
      <c r="L9" s="40" t="s">
        <v>46</v>
      </c>
      <c r="M9" s="36" t="s">
        <v>47</v>
      </c>
      <c r="N9" s="41" t="s">
        <v>485</v>
      </c>
      <c r="O9" s="42"/>
      <c r="P9" s="40" t="s">
        <v>30</v>
      </c>
      <c r="Q9" s="43" t="s">
        <v>30</v>
      </c>
      <c r="R9" s="36" t="s">
        <v>47</v>
      </c>
      <c r="S9" s="39" t="s">
        <v>31</v>
      </c>
      <c r="T9" s="39" t="s">
        <v>32</v>
      </c>
      <c r="U9" s="39" t="s">
        <v>486</v>
      </c>
      <c r="V9" s="40" t="s">
        <v>487</v>
      </c>
      <c r="W9" s="48"/>
      <c r="X9" s="49">
        <v>1</v>
      </c>
    </row>
    <row r="10" spans="1:24" s="32" customFormat="1" ht="181.15" customHeight="1" x14ac:dyDescent="0.25">
      <c r="A10" s="33" t="s">
        <v>181</v>
      </c>
      <c r="B10" s="34" t="s">
        <v>52</v>
      </c>
      <c r="C10" s="35" t="s">
        <v>53</v>
      </c>
      <c r="D10" s="36" t="s">
        <v>23</v>
      </c>
      <c r="E10" s="37" t="s">
        <v>54</v>
      </c>
      <c r="F10" s="38" t="s">
        <v>37</v>
      </c>
      <c r="G10" s="39" t="s">
        <v>55</v>
      </c>
      <c r="H10" s="39" t="s">
        <v>26</v>
      </c>
      <c r="I10" s="39" t="s">
        <v>37</v>
      </c>
      <c r="J10" s="39" t="s">
        <v>25</v>
      </c>
      <c r="K10" s="39" t="s">
        <v>26</v>
      </c>
      <c r="L10" s="40" t="s">
        <v>56</v>
      </c>
      <c r="M10" s="36" t="s">
        <v>39</v>
      </c>
      <c r="N10" s="41" t="s">
        <v>488</v>
      </c>
      <c r="O10" s="36" t="s">
        <v>39</v>
      </c>
      <c r="P10" s="40" t="s">
        <v>489</v>
      </c>
      <c r="Q10" s="43" t="s">
        <v>30</v>
      </c>
      <c r="R10" s="36" t="s">
        <v>39</v>
      </c>
      <c r="S10" s="39" t="s">
        <v>31</v>
      </c>
      <c r="T10" s="39" t="s">
        <v>32</v>
      </c>
      <c r="U10" s="39" t="s">
        <v>486</v>
      </c>
      <c r="V10" s="40" t="s">
        <v>490</v>
      </c>
      <c r="W10" s="48"/>
      <c r="X10" s="49">
        <v>1</v>
      </c>
    </row>
    <row r="11" spans="1:24" s="32" customFormat="1" ht="109.9" customHeight="1" x14ac:dyDescent="0.25">
      <c r="A11" s="33" t="s">
        <v>181</v>
      </c>
      <c r="B11" s="34" t="s">
        <v>57</v>
      </c>
      <c r="C11" s="35" t="s">
        <v>58</v>
      </c>
      <c r="D11" s="36" t="s">
        <v>23</v>
      </c>
      <c r="E11" s="37" t="s">
        <v>59</v>
      </c>
      <c r="F11" s="38" t="s">
        <v>37</v>
      </c>
      <c r="G11" s="39" t="s">
        <v>26</v>
      </c>
      <c r="H11" s="39" t="s">
        <v>26</v>
      </c>
      <c r="I11" s="39" t="s">
        <v>37</v>
      </c>
      <c r="J11" s="39" t="s">
        <v>25</v>
      </c>
      <c r="K11" s="39" t="s">
        <v>27</v>
      </c>
      <c r="L11" s="40"/>
      <c r="M11" s="36" t="s">
        <v>47</v>
      </c>
      <c r="N11" s="41" t="s">
        <v>491</v>
      </c>
      <c r="O11" s="36" t="s">
        <v>29</v>
      </c>
      <c r="P11" s="53" t="s">
        <v>492</v>
      </c>
      <c r="Q11" s="43" t="s">
        <v>30</v>
      </c>
      <c r="R11" s="36" t="s">
        <v>29</v>
      </c>
      <c r="S11" s="39" t="s">
        <v>31</v>
      </c>
      <c r="T11" s="39" t="s">
        <v>32</v>
      </c>
      <c r="U11" s="39" t="s">
        <v>444</v>
      </c>
      <c r="V11" s="40" t="s">
        <v>493</v>
      </c>
      <c r="W11" s="48"/>
      <c r="X11" s="49">
        <v>1</v>
      </c>
    </row>
    <row r="12" spans="1:24" s="32" customFormat="1" ht="130.15" customHeight="1" x14ac:dyDescent="0.25">
      <c r="A12" s="33" t="s">
        <v>181</v>
      </c>
      <c r="B12" s="34" t="s">
        <v>60</v>
      </c>
      <c r="C12" s="35" t="s">
        <v>61</v>
      </c>
      <c r="D12" s="36" t="s">
        <v>23</v>
      </c>
      <c r="E12" s="37" t="s">
        <v>62</v>
      </c>
      <c r="F12" s="38" t="s">
        <v>37</v>
      </c>
      <c r="G12" s="39" t="s">
        <v>26</v>
      </c>
      <c r="H12" s="39" t="s">
        <v>26</v>
      </c>
      <c r="I12" s="39" t="s">
        <v>37</v>
      </c>
      <c r="J12" s="39" t="s">
        <v>25</v>
      </c>
      <c r="K12" s="39" t="s">
        <v>27</v>
      </c>
      <c r="L12" s="40"/>
      <c r="M12" s="36" t="s">
        <v>39</v>
      </c>
      <c r="N12" s="41" t="s">
        <v>494</v>
      </c>
      <c r="O12" s="36" t="s">
        <v>47</v>
      </c>
      <c r="P12" s="40" t="s">
        <v>495</v>
      </c>
      <c r="Q12" s="43" t="s">
        <v>30</v>
      </c>
      <c r="R12" s="36" t="s">
        <v>47</v>
      </c>
      <c r="S12" s="39" t="s">
        <v>31</v>
      </c>
      <c r="T12" s="39" t="s">
        <v>32</v>
      </c>
      <c r="U12" s="39" t="s">
        <v>444</v>
      </c>
      <c r="V12" s="40" t="s">
        <v>496</v>
      </c>
      <c r="W12" s="48"/>
      <c r="X12" s="49">
        <v>1</v>
      </c>
    </row>
    <row r="13" spans="1:24" s="32" customFormat="1" ht="100.15" customHeight="1" x14ac:dyDescent="0.25">
      <c r="A13" s="33" t="s">
        <v>181</v>
      </c>
      <c r="B13" s="34" t="s">
        <v>63</v>
      </c>
      <c r="C13" s="35" t="s">
        <v>64</v>
      </c>
      <c r="D13" s="36" t="s">
        <v>23</v>
      </c>
      <c r="E13" s="37" t="s">
        <v>65</v>
      </c>
      <c r="F13" s="38" t="s">
        <v>37</v>
      </c>
      <c r="G13" s="39" t="s">
        <v>26</v>
      </c>
      <c r="H13" s="39" t="s">
        <v>27</v>
      </c>
      <c r="I13" s="39" t="s">
        <v>37</v>
      </c>
      <c r="J13" s="39" t="s">
        <v>25</v>
      </c>
      <c r="K13" s="39" t="s">
        <v>27</v>
      </c>
      <c r="L13" s="40"/>
      <c r="M13" s="36" t="s">
        <v>29</v>
      </c>
      <c r="N13" s="41" t="s">
        <v>497</v>
      </c>
      <c r="O13" s="42"/>
      <c r="P13" s="40" t="s">
        <v>30</v>
      </c>
      <c r="Q13" s="43" t="s">
        <v>30</v>
      </c>
      <c r="R13" s="36" t="s">
        <v>29</v>
      </c>
      <c r="S13" s="39" t="s">
        <v>31</v>
      </c>
      <c r="T13" s="39" t="s">
        <v>32</v>
      </c>
      <c r="U13" s="39" t="s">
        <v>486</v>
      </c>
      <c r="V13" s="40" t="s">
        <v>498</v>
      </c>
      <c r="W13" s="48"/>
      <c r="X13" s="49">
        <v>1</v>
      </c>
    </row>
    <row r="14" spans="1:24" s="32" customFormat="1" ht="130.15" customHeight="1" x14ac:dyDescent="0.25">
      <c r="A14" s="33" t="s">
        <v>181</v>
      </c>
      <c r="B14" s="34" t="s">
        <v>66</v>
      </c>
      <c r="C14" s="35" t="s">
        <v>67</v>
      </c>
      <c r="D14" s="36" t="s">
        <v>35</v>
      </c>
      <c r="E14" s="37" t="s">
        <v>68</v>
      </c>
      <c r="F14" s="38" t="s">
        <v>37</v>
      </c>
      <c r="G14" s="39" t="s">
        <v>25</v>
      </c>
      <c r="H14" s="39" t="s">
        <v>27</v>
      </c>
      <c r="I14" s="39" t="s">
        <v>37</v>
      </c>
      <c r="J14" s="39" t="s">
        <v>25</v>
      </c>
      <c r="K14" s="39" t="s">
        <v>37</v>
      </c>
      <c r="L14" s="40" t="s">
        <v>46</v>
      </c>
      <c r="M14" s="36" t="s">
        <v>39</v>
      </c>
      <c r="N14" s="41" t="s">
        <v>256</v>
      </c>
      <c r="O14" s="36" t="s">
        <v>47</v>
      </c>
      <c r="P14" s="40" t="s">
        <v>499</v>
      </c>
      <c r="Q14" s="43" t="s">
        <v>30</v>
      </c>
      <c r="R14" s="36" t="s">
        <v>47</v>
      </c>
      <c r="S14" s="39" t="s">
        <v>31</v>
      </c>
      <c r="T14" s="86" t="s">
        <v>500</v>
      </c>
      <c r="U14" s="39" t="s">
        <v>444</v>
      </c>
      <c r="V14" s="40" t="s">
        <v>501</v>
      </c>
      <c r="W14" s="48"/>
      <c r="X14" s="49">
        <v>1</v>
      </c>
    </row>
    <row r="15" spans="1:24" s="32" customFormat="1" ht="130.15" customHeight="1" x14ac:dyDescent="0.25">
      <c r="A15" s="33" t="s">
        <v>181</v>
      </c>
      <c r="B15" s="34" t="s">
        <v>69</v>
      </c>
      <c r="C15" s="35" t="s">
        <v>70</v>
      </c>
      <c r="D15" s="36" t="s">
        <v>35</v>
      </c>
      <c r="E15" s="37" t="s">
        <v>71</v>
      </c>
      <c r="F15" s="38" t="s">
        <v>37</v>
      </c>
      <c r="G15" s="39" t="s">
        <v>25</v>
      </c>
      <c r="H15" s="39" t="s">
        <v>26</v>
      </c>
      <c r="I15" s="39" t="s">
        <v>37</v>
      </c>
      <c r="J15" s="39" t="s">
        <v>25</v>
      </c>
      <c r="K15" s="39" t="s">
        <v>26</v>
      </c>
      <c r="L15" s="40" t="s">
        <v>72</v>
      </c>
      <c r="M15" s="36" t="s">
        <v>39</v>
      </c>
      <c r="N15" s="41" t="s">
        <v>502</v>
      </c>
      <c r="O15" s="36" t="s">
        <v>47</v>
      </c>
      <c r="P15" s="40" t="s">
        <v>503</v>
      </c>
      <c r="Q15" s="43" t="s">
        <v>30</v>
      </c>
      <c r="R15" s="36" t="s">
        <v>47</v>
      </c>
      <c r="S15" s="39" t="s">
        <v>31</v>
      </c>
      <c r="T15" s="86" t="s">
        <v>40</v>
      </c>
      <c r="U15" s="39" t="s">
        <v>486</v>
      </c>
      <c r="V15" s="40" t="s">
        <v>504</v>
      </c>
      <c r="W15" s="48"/>
      <c r="X15" s="49">
        <v>1</v>
      </c>
    </row>
    <row r="16" spans="1:24" s="32" customFormat="1" ht="130.15" customHeight="1" x14ac:dyDescent="0.25">
      <c r="A16" s="33" t="s">
        <v>181</v>
      </c>
      <c r="B16" s="34" t="s">
        <v>73</v>
      </c>
      <c r="C16" s="35" t="s">
        <v>74</v>
      </c>
      <c r="D16" s="36" t="s">
        <v>35</v>
      </c>
      <c r="E16" s="37" t="s">
        <v>68</v>
      </c>
      <c r="F16" s="38" t="s">
        <v>37</v>
      </c>
      <c r="G16" s="39" t="s">
        <v>26</v>
      </c>
      <c r="H16" s="39" t="s">
        <v>26</v>
      </c>
      <c r="I16" s="39" t="s">
        <v>37</v>
      </c>
      <c r="J16" s="39" t="s">
        <v>25</v>
      </c>
      <c r="K16" s="39" t="s">
        <v>26</v>
      </c>
      <c r="L16" s="40" t="s">
        <v>46</v>
      </c>
      <c r="M16" s="36" t="s">
        <v>39</v>
      </c>
      <c r="N16" s="41" t="s">
        <v>505</v>
      </c>
      <c r="O16" s="42"/>
      <c r="P16" s="40" t="s">
        <v>191</v>
      </c>
      <c r="Q16" s="40" t="s">
        <v>191</v>
      </c>
      <c r="R16" s="36" t="s">
        <v>39</v>
      </c>
      <c r="S16" s="39" t="s">
        <v>31</v>
      </c>
      <c r="T16" s="86" t="s">
        <v>40</v>
      </c>
      <c r="U16" s="39" t="s">
        <v>486</v>
      </c>
      <c r="V16" s="40" t="s">
        <v>257</v>
      </c>
      <c r="W16" s="48"/>
      <c r="X16" s="49">
        <v>1</v>
      </c>
    </row>
    <row r="17" spans="1:24" s="32" customFormat="1" ht="130.15" customHeight="1" x14ac:dyDescent="0.25">
      <c r="A17" s="33" t="s">
        <v>181</v>
      </c>
      <c r="B17" s="34" t="s">
        <v>75</v>
      </c>
      <c r="C17" s="35" t="s">
        <v>76</v>
      </c>
      <c r="D17" s="36" t="s">
        <v>23</v>
      </c>
      <c r="E17" s="37" t="s">
        <v>77</v>
      </c>
      <c r="F17" s="38" t="s">
        <v>37</v>
      </c>
      <c r="G17" s="39" t="s">
        <v>26</v>
      </c>
      <c r="H17" s="39" t="s">
        <v>27</v>
      </c>
      <c r="I17" s="39" t="s">
        <v>37</v>
      </c>
      <c r="J17" s="39" t="s">
        <v>25</v>
      </c>
      <c r="K17" s="39" t="s">
        <v>25</v>
      </c>
      <c r="L17" s="40" t="s">
        <v>78</v>
      </c>
      <c r="M17" s="36" t="s">
        <v>47</v>
      </c>
      <c r="N17" s="41" t="s">
        <v>506</v>
      </c>
      <c r="O17" s="36" t="s">
        <v>47</v>
      </c>
      <c r="P17" s="40" t="s">
        <v>507</v>
      </c>
      <c r="Q17" s="43" t="s">
        <v>30</v>
      </c>
      <c r="R17" s="36" t="s">
        <v>47</v>
      </c>
      <c r="S17" s="39" t="s">
        <v>31</v>
      </c>
      <c r="T17" s="86" t="s">
        <v>508</v>
      </c>
      <c r="U17" s="39" t="s">
        <v>444</v>
      </c>
      <c r="V17" s="40" t="s">
        <v>509</v>
      </c>
      <c r="W17" s="48"/>
      <c r="X17" s="49">
        <v>1</v>
      </c>
    </row>
    <row r="18" spans="1:24" s="32" customFormat="1" ht="120" x14ac:dyDescent="0.25">
      <c r="A18" s="33" t="s">
        <v>181</v>
      </c>
      <c r="B18" s="34" t="s">
        <v>79</v>
      </c>
      <c r="C18" s="35" t="s">
        <v>80</v>
      </c>
      <c r="D18" s="36" t="s">
        <v>23</v>
      </c>
      <c r="E18" s="37" t="s">
        <v>81</v>
      </c>
      <c r="F18" s="38" t="s">
        <v>37</v>
      </c>
      <c r="G18" s="39" t="s">
        <v>26</v>
      </c>
      <c r="H18" s="39" t="s">
        <v>27</v>
      </c>
      <c r="I18" s="39" t="s">
        <v>37</v>
      </c>
      <c r="J18" s="39" t="s">
        <v>25</v>
      </c>
      <c r="K18" s="39" t="s">
        <v>27</v>
      </c>
      <c r="L18" s="40"/>
      <c r="M18" s="36" t="s">
        <v>39</v>
      </c>
      <c r="N18" s="41" t="s">
        <v>510</v>
      </c>
      <c r="O18" s="36" t="s">
        <v>47</v>
      </c>
      <c r="P18" s="40" t="s">
        <v>511</v>
      </c>
      <c r="Q18" s="43" t="s">
        <v>30</v>
      </c>
      <c r="R18" s="36" t="s">
        <v>47</v>
      </c>
      <c r="S18" s="39" t="s">
        <v>31</v>
      </c>
      <c r="T18" s="86" t="s">
        <v>512</v>
      </c>
      <c r="U18" s="39" t="s">
        <v>486</v>
      </c>
      <c r="V18" s="40" t="s">
        <v>513</v>
      </c>
      <c r="W18" s="48"/>
      <c r="X18" s="49">
        <v>1</v>
      </c>
    </row>
    <row r="19" spans="1:24" s="32" customFormat="1" ht="180" customHeight="1" x14ac:dyDescent="0.25">
      <c r="A19" s="33" t="s">
        <v>181</v>
      </c>
      <c r="B19" s="34" t="s">
        <v>82</v>
      </c>
      <c r="C19" s="35" t="s">
        <v>83</v>
      </c>
      <c r="D19" s="36" t="s">
        <v>35</v>
      </c>
      <c r="E19" s="37" t="s">
        <v>68</v>
      </c>
      <c r="F19" s="38" t="s">
        <v>37</v>
      </c>
      <c r="G19" s="39" t="s">
        <v>26</v>
      </c>
      <c r="H19" s="39" t="s">
        <v>27</v>
      </c>
      <c r="I19" s="39" t="s">
        <v>37</v>
      </c>
      <c r="J19" s="39" t="s">
        <v>25</v>
      </c>
      <c r="K19" s="39" t="s">
        <v>27</v>
      </c>
      <c r="L19" s="40"/>
      <c r="M19" s="36"/>
      <c r="N19" s="41" t="s">
        <v>514</v>
      </c>
      <c r="O19" s="36" t="s">
        <v>47</v>
      </c>
      <c r="P19" s="40" t="s">
        <v>515</v>
      </c>
      <c r="Q19" s="43" t="s">
        <v>30</v>
      </c>
      <c r="R19" s="36" t="s">
        <v>47</v>
      </c>
      <c r="S19" s="39" t="s">
        <v>31</v>
      </c>
      <c r="T19" s="86" t="s">
        <v>516</v>
      </c>
      <c r="U19" s="39" t="s">
        <v>486</v>
      </c>
      <c r="V19" s="40" t="s">
        <v>517</v>
      </c>
      <c r="W19" s="48"/>
      <c r="X19" s="49">
        <v>1</v>
      </c>
    </row>
    <row r="20" spans="1:24" s="32" customFormat="1" ht="130.15" customHeight="1" x14ac:dyDescent="0.25">
      <c r="A20" s="33" t="s">
        <v>181</v>
      </c>
      <c r="B20" s="34" t="s">
        <v>84</v>
      </c>
      <c r="C20" s="35" t="s">
        <v>85</v>
      </c>
      <c r="D20" s="36" t="s">
        <v>23</v>
      </c>
      <c r="E20" s="37" t="s">
        <v>86</v>
      </c>
      <c r="F20" s="38" t="s">
        <v>37</v>
      </c>
      <c r="G20" s="39" t="s">
        <v>37</v>
      </c>
      <c r="H20" s="39" t="s">
        <v>27</v>
      </c>
      <c r="I20" s="39" t="s">
        <v>37</v>
      </c>
      <c r="J20" s="39" t="s">
        <v>25</v>
      </c>
      <c r="K20" s="39" t="s">
        <v>27</v>
      </c>
      <c r="L20" s="40" t="s">
        <v>87</v>
      </c>
      <c r="M20" s="36" t="s">
        <v>47</v>
      </c>
      <c r="N20" s="41" t="s">
        <v>518</v>
      </c>
      <c r="O20" s="36" t="s">
        <v>47</v>
      </c>
      <c r="P20" s="40" t="s">
        <v>519</v>
      </c>
      <c r="Q20" s="43" t="s">
        <v>30</v>
      </c>
      <c r="R20" s="36" t="s">
        <v>47</v>
      </c>
      <c r="S20" s="39" t="s">
        <v>31</v>
      </c>
      <c r="T20" s="86" t="s">
        <v>40</v>
      </c>
      <c r="U20" s="39" t="s">
        <v>444</v>
      </c>
      <c r="V20" s="40" t="s">
        <v>520</v>
      </c>
      <c r="W20" s="48"/>
      <c r="X20" s="49">
        <v>1</v>
      </c>
    </row>
    <row r="21" spans="1:24" s="32" customFormat="1" ht="130.15" customHeight="1" x14ac:dyDescent="0.25">
      <c r="A21" s="33" t="s">
        <v>181</v>
      </c>
      <c r="B21" s="34" t="s">
        <v>88</v>
      </c>
      <c r="C21" s="35" t="s">
        <v>89</v>
      </c>
      <c r="D21" s="36" t="s">
        <v>35</v>
      </c>
      <c r="E21" s="37" t="s">
        <v>68</v>
      </c>
      <c r="F21" s="38" t="s">
        <v>37</v>
      </c>
      <c r="G21" s="39" t="s">
        <v>26</v>
      </c>
      <c r="H21" s="39" t="s">
        <v>27</v>
      </c>
      <c r="I21" s="39" t="s">
        <v>37</v>
      </c>
      <c r="J21" s="39" t="s">
        <v>25</v>
      </c>
      <c r="K21" s="39" t="s">
        <v>27</v>
      </c>
      <c r="L21" s="40"/>
      <c r="M21" s="36" t="s">
        <v>39</v>
      </c>
      <c r="N21" s="41" t="s">
        <v>521</v>
      </c>
      <c r="O21" s="42"/>
      <c r="P21" s="40" t="s">
        <v>191</v>
      </c>
      <c r="Q21" s="40" t="s">
        <v>191</v>
      </c>
      <c r="R21" s="36" t="s">
        <v>39</v>
      </c>
      <c r="S21" s="39" t="s">
        <v>31</v>
      </c>
      <c r="T21" s="86" t="s">
        <v>40</v>
      </c>
      <c r="U21" s="39" t="s">
        <v>486</v>
      </c>
      <c r="V21" s="40" t="s">
        <v>49</v>
      </c>
      <c r="W21" s="48"/>
      <c r="X21" s="49">
        <v>1</v>
      </c>
    </row>
    <row r="22" spans="1:24" s="32" customFormat="1" ht="70.150000000000006" customHeight="1" x14ac:dyDescent="0.25">
      <c r="A22" s="33" t="s">
        <v>182</v>
      </c>
      <c r="B22" s="34" t="s">
        <v>90</v>
      </c>
      <c r="C22" s="35" t="s">
        <v>91</v>
      </c>
      <c r="D22" s="36" t="s">
        <v>35</v>
      </c>
      <c r="E22" s="37" t="s">
        <v>68</v>
      </c>
      <c r="F22" s="38" t="s">
        <v>37</v>
      </c>
      <c r="G22" s="39" t="s">
        <v>25</v>
      </c>
      <c r="H22" s="39" t="s">
        <v>27</v>
      </c>
      <c r="I22" s="39" t="s">
        <v>37</v>
      </c>
      <c r="J22" s="39" t="s">
        <v>25</v>
      </c>
      <c r="K22" s="39" t="s">
        <v>55</v>
      </c>
      <c r="L22" s="40" t="s">
        <v>46</v>
      </c>
      <c r="M22" s="36" t="s">
        <v>39</v>
      </c>
      <c r="N22" s="41" t="s">
        <v>521</v>
      </c>
      <c r="O22" s="42"/>
      <c r="P22" s="40" t="s">
        <v>191</v>
      </c>
      <c r="Q22" s="40" t="s">
        <v>191</v>
      </c>
      <c r="R22" s="36" t="s">
        <v>39</v>
      </c>
      <c r="S22" s="39" t="s">
        <v>31</v>
      </c>
      <c r="T22" s="39" t="s">
        <v>32</v>
      </c>
      <c r="U22" s="39" t="s">
        <v>444</v>
      </c>
      <c r="V22" s="40" t="s">
        <v>257</v>
      </c>
      <c r="W22" s="48"/>
      <c r="X22" s="49">
        <v>1</v>
      </c>
    </row>
    <row r="23" spans="1:24" s="32" customFormat="1" ht="250.15" customHeight="1" x14ac:dyDescent="0.25">
      <c r="A23" s="33" t="s">
        <v>182</v>
      </c>
      <c r="B23" s="34" t="s">
        <v>92</v>
      </c>
      <c r="C23" s="35" t="s">
        <v>93</v>
      </c>
      <c r="D23" s="36" t="s">
        <v>23</v>
      </c>
      <c r="E23" s="37" t="s">
        <v>94</v>
      </c>
      <c r="F23" s="38" t="s">
        <v>37</v>
      </c>
      <c r="G23" s="39" t="s">
        <v>25</v>
      </c>
      <c r="H23" s="39" t="s">
        <v>27</v>
      </c>
      <c r="I23" s="39" t="s">
        <v>37</v>
      </c>
      <c r="J23" s="39" t="s">
        <v>25</v>
      </c>
      <c r="K23" s="39" t="s">
        <v>55</v>
      </c>
      <c r="L23" s="40" t="s">
        <v>46</v>
      </c>
      <c r="M23" s="36" t="s">
        <v>29</v>
      </c>
      <c r="N23" s="41" t="s">
        <v>522</v>
      </c>
      <c r="O23" s="42"/>
      <c r="P23" s="40" t="s">
        <v>95</v>
      </c>
      <c r="Q23" s="44" t="s">
        <v>523</v>
      </c>
      <c r="R23" s="36" t="s">
        <v>39</v>
      </c>
      <c r="S23" s="39" t="s">
        <v>31</v>
      </c>
      <c r="T23" s="39" t="s">
        <v>32</v>
      </c>
      <c r="U23" s="39" t="s">
        <v>486</v>
      </c>
      <c r="V23" s="40" t="s">
        <v>524</v>
      </c>
      <c r="W23" s="48"/>
      <c r="X23" s="49">
        <v>1</v>
      </c>
    </row>
    <row r="24" spans="1:24" s="32" customFormat="1" ht="229.9" customHeight="1" x14ac:dyDescent="0.25">
      <c r="A24" s="33" t="s">
        <v>182</v>
      </c>
      <c r="B24" s="34" t="s">
        <v>96</v>
      </c>
      <c r="C24" s="35" t="s">
        <v>97</v>
      </c>
      <c r="D24" s="36" t="s">
        <v>23</v>
      </c>
      <c r="E24" s="37" t="s">
        <v>98</v>
      </c>
      <c r="F24" s="38" t="s">
        <v>37</v>
      </c>
      <c r="G24" s="39" t="s">
        <v>25</v>
      </c>
      <c r="H24" s="39" t="s">
        <v>27</v>
      </c>
      <c r="I24" s="39" t="s">
        <v>37</v>
      </c>
      <c r="J24" s="39" t="s">
        <v>25</v>
      </c>
      <c r="K24" s="39" t="s">
        <v>55</v>
      </c>
      <c r="L24" s="40" t="s">
        <v>46</v>
      </c>
      <c r="M24" s="36" t="s">
        <v>47</v>
      </c>
      <c r="N24" s="41" t="s">
        <v>525</v>
      </c>
      <c r="O24" s="42"/>
      <c r="P24" s="40" t="s">
        <v>95</v>
      </c>
      <c r="Q24" s="44" t="s">
        <v>526</v>
      </c>
      <c r="R24" s="36" t="s">
        <v>47</v>
      </c>
      <c r="S24" s="39" t="s">
        <v>31</v>
      </c>
      <c r="T24" s="39" t="s">
        <v>32</v>
      </c>
      <c r="U24" s="39" t="s">
        <v>444</v>
      </c>
      <c r="V24" s="40" t="s">
        <v>527</v>
      </c>
      <c r="W24" s="48"/>
      <c r="X24" s="49">
        <v>1</v>
      </c>
    </row>
    <row r="25" spans="1:24" s="32" customFormat="1" ht="250.15" customHeight="1" x14ac:dyDescent="0.25">
      <c r="A25" s="33" t="s">
        <v>182</v>
      </c>
      <c r="B25" s="34" t="s">
        <v>99</v>
      </c>
      <c r="C25" s="35" t="s">
        <v>100</v>
      </c>
      <c r="D25" s="36" t="s">
        <v>23</v>
      </c>
      <c r="E25" s="37" t="s">
        <v>101</v>
      </c>
      <c r="F25" s="38" t="s">
        <v>37</v>
      </c>
      <c r="G25" s="39" t="s">
        <v>25</v>
      </c>
      <c r="H25" s="39" t="s">
        <v>27</v>
      </c>
      <c r="I25" s="39" t="s">
        <v>37</v>
      </c>
      <c r="J25" s="39" t="s">
        <v>25</v>
      </c>
      <c r="K25" s="39" t="s">
        <v>55</v>
      </c>
      <c r="L25" s="40" t="s">
        <v>46</v>
      </c>
      <c r="M25" s="36" t="s">
        <v>29</v>
      </c>
      <c r="N25" s="41" t="s">
        <v>528</v>
      </c>
      <c r="O25" s="42"/>
      <c r="P25" s="40" t="s">
        <v>95</v>
      </c>
      <c r="Q25" s="44" t="s">
        <v>529</v>
      </c>
      <c r="R25" s="36" t="s">
        <v>29</v>
      </c>
      <c r="S25" s="39" t="s">
        <v>31</v>
      </c>
      <c r="T25" s="39" t="s">
        <v>32</v>
      </c>
      <c r="U25" s="39" t="s">
        <v>444</v>
      </c>
      <c r="V25" s="40" t="s">
        <v>530</v>
      </c>
      <c r="W25" s="48"/>
      <c r="X25" s="49">
        <v>1</v>
      </c>
    </row>
    <row r="26" spans="1:24" s="32" customFormat="1" ht="229.9" customHeight="1" x14ac:dyDescent="0.25">
      <c r="A26" s="33" t="s">
        <v>183</v>
      </c>
      <c r="B26" s="34" t="s">
        <v>102</v>
      </c>
      <c r="C26" s="35" t="s">
        <v>103</v>
      </c>
      <c r="D26" s="36" t="s">
        <v>23</v>
      </c>
      <c r="E26" s="37" t="s">
        <v>104</v>
      </c>
      <c r="F26" s="38" t="s">
        <v>37</v>
      </c>
      <c r="G26" s="39" t="s">
        <v>25</v>
      </c>
      <c r="H26" s="39" t="s">
        <v>27</v>
      </c>
      <c r="I26" s="39" t="s">
        <v>37</v>
      </c>
      <c r="J26" s="39" t="s">
        <v>25</v>
      </c>
      <c r="K26" s="39" t="s">
        <v>37</v>
      </c>
      <c r="L26" s="40" t="s">
        <v>46</v>
      </c>
      <c r="M26" s="36" t="s">
        <v>29</v>
      </c>
      <c r="N26" s="41" t="s">
        <v>531</v>
      </c>
      <c r="O26" s="42"/>
      <c r="P26" s="40" t="s">
        <v>95</v>
      </c>
      <c r="Q26" s="44" t="s">
        <v>532</v>
      </c>
      <c r="R26" s="36" t="s">
        <v>29</v>
      </c>
      <c r="S26" s="39" t="s">
        <v>31</v>
      </c>
      <c r="T26" s="86" t="s">
        <v>533</v>
      </c>
      <c r="U26" s="39" t="s">
        <v>444</v>
      </c>
      <c r="V26" s="40" t="s">
        <v>534</v>
      </c>
      <c r="W26" s="48"/>
      <c r="X26" s="49">
        <v>1</v>
      </c>
    </row>
    <row r="27" spans="1:24" s="32" customFormat="1" ht="169.9" customHeight="1" x14ac:dyDescent="0.25">
      <c r="A27" s="33" t="s">
        <v>181</v>
      </c>
      <c r="B27" s="34" t="s">
        <v>105</v>
      </c>
      <c r="C27" s="35" t="s">
        <v>106</v>
      </c>
      <c r="D27" s="36" t="s">
        <v>35</v>
      </c>
      <c r="E27" s="37" t="s">
        <v>68</v>
      </c>
      <c r="F27" s="38" t="s">
        <v>37</v>
      </c>
      <c r="G27" s="39" t="s">
        <v>25</v>
      </c>
      <c r="H27" s="39" t="s">
        <v>27</v>
      </c>
      <c r="I27" s="39" t="s">
        <v>25</v>
      </c>
      <c r="J27" s="39" t="s">
        <v>25</v>
      </c>
      <c r="K27" s="39" t="s">
        <v>26</v>
      </c>
      <c r="L27" s="40" t="s">
        <v>107</v>
      </c>
      <c r="M27" s="45" t="s">
        <v>39</v>
      </c>
      <c r="N27" s="41" t="s">
        <v>535</v>
      </c>
      <c r="O27" s="45" t="s">
        <v>47</v>
      </c>
      <c r="P27" s="40" t="s">
        <v>536</v>
      </c>
      <c r="Q27" s="43" t="s">
        <v>30</v>
      </c>
      <c r="R27" s="45" t="s">
        <v>47</v>
      </c>
      <c r="S27" s="39" t="s">
        <v>31</v>
      </c>
      <c r="T27" s="39" t="s">
        <v>32</v>
      </c>
      <c r="U27" s="39" t="s">
        <v>444</v>
      </c>
      <c r="V27" s="40" t="s">
        <v>537</v>
      </c>
      <c r="W27" s="48"/>
      <c r="X27" s="49">
        <v>1</v>
      </c>
    </row>
    <row r="28" spans="1:24" s="32" customFormat="1" ht="229.9" customHeight="1" x14ac:dyDescent="0.25">
      <c r="A28" s="33" t="s">
        <v>183</v>
      </c>
      <c r="B28" s="34" t="s">
        <v>108</v>
      </c>
      <c r="C28" s="35" t="s">
        <v>109</v>
      </c>
      <c r="D28" s="36" t="s">
        <v>23</v>
      </c>
      <c r="E28" s="37" t="s">
        <v>104</v>
      </c>
      <c r="F28" s="38" t="s">
        <v>37</v>
      </c>
      <c r="G28" s="39" t="s">
        <v>25</v>
      </c>
      <c r="H28" s="39" t="s">
        <v>27</v>
      </c>
      <c r="I28" s="39" t="s">
        <v>37</v>
      </c>
      <c r="J28" s="39" t="s">
        <v>25</v>
      </c>
      <c r="K28" s="39" t="s">
        <v>25</v>
      </c>
      <c r="L28" s="40" t="s">
        <v>110</v>
      </c>
      <c r="M28" s="36" t="s">
        <v>39</v>
      </c>
      <c r="N28" s="41" t="s">
        <v>111</v>
      </c>
      <c r="O28" s="42"/>
      <c r="P28" s="40" t="s">
        <v>95</v>
      </c>
      <c r="Q28" s="44" t="s">
        <v>538</v>
      </c>
      <c r="R28" s="36" t="s">
        <v>29</v>
      </c>
      <c r="S28" s="39" t="s">
        <v>31</v>
      </c>
      <c r="T28" s="39" t="s">
        <v>32</v>
      </c>
      <c r="U28" s="39" t="s">
        <v>444</v>
      </c>
      <c r="V28" s="40" t="s">
        <v>539</v>
      </c>
      <c r="W28" s="48"/>
      <c r="X28" s="49">
        <v>1</v>
      </c>
    </row>
    <row r="29" spans="1:24" s="32" customFormat="1" ht="169.9" customHeight="1" x14ac:dyDescent="0.25">
      <c r="A29" s="33" t="s">
        <v>181</v>
      </c>
      <c r="B29" s="34" t="s">
        <v>112</v>
      </c>
      <c r="C29" s="35" t="s">
        <v>113</v>
      </c>
      <c r="D29" s="36" t="s">
        <v>35</v>
      </c>
      <c r="E29" s="37" t="s">
        <v>68</v>
      </c>
      <c r="F29" s="38" t="s">
        <v>25</v>
      </c>
      <c r="G29" s="39" t="s">
        <v>25</v>
      </c>
      <c r="H29" s="39" t="s">
        <v>27</v>
      </c>
      <c r="I29" s="39" t="s">
        <v>37</v>
      </c>
      <c r="J29" s="39" t="s">
        <v>25</v>
      </c>
      <c r="K29" s="39" t="s">
        <v>25</v>
      </c>
      <c r="L29" s="40" t="s">
        <v>114</v>
      </c>
      <c r="M29" s="45" t="s">
        <v>39</v>
      </c>
      <c r="N29" s="41" t="s">
        <v>540</v>
      </c>
      <c r="O29" s="45" t="s">
        <v>39</v>
      </c>
      <c r="P29" s="40" t="s">
        <v>541</v>
      </c>
      <c r="Q29" s="43" t="s">
        <v>30</v>
      </c>
      <c r="R29" s="42"/>
      <c r="S29" s="39" t="s">
        <v>31</v>
      </c>
      <c r="T29" s="39" t="s">
        <v>32</v>
      </c>
      <c r="U29" s="39" t="s">
        <v>444</v>
      </c>
      <c r="V29" s="40" t="s">
        <v>258</v>
      </c>
      <c r="W29" s="48"/>
      <c r="X29" s="49">
        <v>1</v>
      </c>
    </row>
    <row r="30" spans="1:24" s="32" customFormat="1" ht="169.9" customHeight="1" x14ac:dyDescent="0.25">
      <c r="A30" s="33" t="s">
        <v>184</v>
      </c>
      <c r="B30" s="34" t="s">
        <v>115</v>
      </c>
      <c r="C30" s="35" t="s">
        <v>116</v>
      </c>
      <c r="D30" s="36" t="s">
        <v>35</v>
      </c>
      <c r="E30" s="37" t="s">
        <v>68</v>
      </c>
      <c r="F30" s="38" t="s">
        <v>37</v>
      </c>
      <c r="G30" s="39" t="s">
        <v>26</v>
      </c>
      <c r="H30" s="39" t="s">
        <v>27</v>
      </c>
      <c r="I30" s="39" t="s">
        <v>37</v>
      </c>
      <c r="J30" s="39" t="s">
        <v>25</v>
      </c>
      <c r="K30" s="39" t="s">
        <v>26</v>
      </c>
      <c r="L30" s="40" t="s">
        <v>46</v>
      </c>
      <c r="M30" s="45" t="s">
        <v>39</v>
      </c>
      <c r="N30" s="41" t="s">
        <v>542</v>
      </c>
      <c r="O30" s="45" t="s">
        <v>29</v>
      </c>
      <c r="P30" s="40" t="s">
        <v>543</v>
      </c>
      <c r="Q30" s="43" t="s">
        <v>30</v>
      </c>
      <c r="R30" s="45" t="s">
        <v>29</v>
      </c>
      <c r="S30" s="39" t="s">
        <v>31</v>
      </c>
      <c r="T30" s="39" t="s">
        <v>32</v>
      </c>
      <c r="U30" s="39" t="s">
        <v>486</v>
      </c>
      <c r="V30" s="40" t="s">
        <v>544</v>
      </c>
      <c r="W30" s="48"/>
      <c r="X30" s="49">
        <v>1</v>
      </c>
    </row>
    <row r="31" spans="1:24" s="32" customFormat="1" ht="90" customHeight="1" x14ac:dyDescent="0.25">
      <c r="A31" s="33" t="s">
        <v>184</v>
      </c>
      <c r="B31" s="34" t="s">
        <v>117</v>
      </c>
      <c r="C31" s="35" t="s">
        <v>118</v>
      </c>
      <c r="D31" s="36" t="s">
        <v>35</v>
      </c>
      <c r="E31" s="37" t="s">
        <v>68</v>
      </c>
      <c r="F31" s="38" t="s">
        <v>37</v>
      </c>
      <c r="G31" s="39" t="s">
        <v>25</v>
      </c>
      <c r="H31" s="39" t="s">
        <v>25</v>
      </c>
      <c r="I31" s="39" t="s">
        <v>37</v>
      </c>
      <c r="J31" s="39" t="s">
        <v>25</v>
      </c>
      <c r="K31" s="39" t="s">
        <v>27</v>
      </c>
      <c r="L31" s="40" t="s">
        <v>119</v>
      </c>
      <c r="M31" s="36" t="s">
        <v>29</v>
      </c>
      <c r="N31" s="41" t="s">
        <v>545</v>
      </c>
      <c r="O31" s="36" t="s">
        <v>47</v>
      </c>
      <c r="P31" s="40" t="s">
        <v>546</v>
      </c>
      <c r="Q31" s="43" t="s">
        <v>30</v>
      </c>
      <c r="R31" s="36" t="s">
        <v>47</v>
      </c>
      <c r="S31" s="39" t="s">
        <v>31</v>
      </c>
      <c r="T31" s="39" t="s">
        <v>32</v>
      </c>
      <c r="U31" s="39" t="s">
        <v>444</v>
      </c>
      <c r="V31" s="40" t="s">
        <v>547</v>
      </c>
      <c r="W31" s="48"/>
      <c r="X31" s="49">
        <v>1</v>
      </c>
    </row>
    <row r="32" spans="1:24" s="32" customFormat="1" ht="150" customHeight="1" x14ac:dyDescent="0.25">
      <c r="A32" s="33" t="s">
        <v>184</v>
      </c>
      <c r="B32" s="34" t="s">
        <v>120</v>
      </c>
      <c r="C32" s="35" t="s">
        <v>121</v>
      </c>
      <c r="D32" s="36" t="s">
        <v>23</v>
      </c>
      <c r="E32" s="37" t="s">
        <v>104</v>
      </c>
      <c r="F32" s="38" t="s">
        <v>37</v>
      </c>
      <c r="G32" s="39" t="s">
        <v>26</v>
      </c>
      <c r="H32" s="39" t="s">
        <v>27</v>
      </c>
      <c r="I32" s="39" t="s">
        <v>37</v>
      </c>
      <c r="J32" s="39" t="s">
        <v>25</v>
      </c>
      <c r="K32" s="39" t="s">
        <v>27</v>
      </c>
      <c r="L32" s="40"/>
      <c r="M32" s="36" t="s">
        <v>39</v>
      </c>
      <c r="N32" s="41" t="s">
        <v>548</v>
      </c>
      <c r="O32" s="42"/>
      <c r="P32" s="40" t="s">
        <v>95</v>
      </c>
      <c r="Q32" s="43" t="s">
        <v>30</v>
      </c>
      <c r="R32" s="36" t="s">
        <v>39</v>
      </c>
      <c r="S32" s="39" t="s">
        <v>31</v>
      </c>
      <c r="T32" s="39" t="s">
        <v>32</v>
      </c>
      <c r="U32" s="39" t="s">
        <v>444</v>
      </c>
      <c r="V32" s="40" t="s">
        <v>259</v>
      </c>
      <c r="W32" s="48"/>
      <c r="X32" s="49">
        <v>1</v>
      </c>
    </row>
    <row r="33" spans="1:24" s="32" customFormat="1" ht="70.150000000000006" customHeight="1" x14ac:dyDescent="0.25">
      <c r="A33" s="33" t="s">
        <v>184</v>
      </c>
      <c r="B33" s="34" t="s">
        <v>122</v>
      </c>
      <c r="C33" s="35" t="s">
        <v>123</v>
      </c>
      <c r="D33" s="36" t="s">
        <v>23</v>
      </c>
      <c r="E33" s="37" t="s">
        <v>104</v>
      </c>
      <c r="F33" s="38" t="s">
        <v>37</v>
      </c>
      <c r="G33" s="39" t="s">
        <v>25</v>
      </c>
      <c r="H33" s="39" t="s">
        <v>27</v>
      </c>
      <c r="I33" s="39" t="s">
        <v>37</v>
      </c>
      <c r="J33" s="39" t="s">
        <v>25</v>
      </c>
      <c r="K33" s="39" t="s">
        <v>27</v>
      </c>
      <c r="L33" s="40" t="s">
        <v>124</v>
      </c>
      <c r="M33" s="45" t="s">
        <v>39</v>
      </c>
      <c r="N33" s="41" t="s">
        <v>549</v>
      </c>
      <c r="O33" s="45" t="s">
        <v>29</v>
      </c>
      <c r="P33" s="40" t="s">
        <v>550</v>
      </c>
      <c r="Q33" s="43" t="s">
        <v>30</v>
      </c>
      <c r="R33" s="45" t="s">
        <v>29</v>
      </c>
      <c r="S33" s="39" t="s">
        <v>31</v>
      </c>
      <c r="T33" s="39" t="s">
        <v>32</v>
      </c>
      <c r="U33" s="39" t="s">
        <v>444</v>
      </c>
      <c r="V33" s="40" t="s">
        <v>551</v>
      </c>
      <c r="W33" s="48"/>
      <c r="X33" s="49">
        <v>1</v>
      </c>
    </row>
    <row r="34" spans="1:24" s="32" customFormat="1" ht="169.9" customHeight="1" x14ac:dyDescent="0.25">
      <c r="A34" s="33" t="s">
        <v>184</v>
      </c>
      <c r="B34" s="34" t="s">
        <v>125</v>
      </c>
      <c r="C34" s="35" t="s">
        <v>126</v>
      </c>
      <c r="D34" s="36" t="s">
        <v>35</v>
      </c>
      <c r="E34" s="37" t="s">
        <v>68</v>
      </c>
      <c r="F34" s="38" t="s">
        <v>25</v>
      </c>
      <c r="G34" s="39" t="s">
        <v>25</v>
      </c>
      <c r="H34" s="39" t="s">
        <v>26</v>
      </c>
      <c r="I34" s="39" t="s">
        <v>55</v>
      </c>
      <c r="J34" s="39" t="s">
        <v>25</v>
      </c>
      <c r="K34" s="39" t="s">
        <v>25</v>
      </c>
      <c r="L34" s="40" t="s">
        <v>127</v>
      </c>
      <c r="M34" s="45" t="s">
        <v>39</v>
      </c>
      <c r="N34" s="41" t="s">
        <v>552</v>
      </c>
      <c r="O34" s="45" t="s">
        <v>29</v>
      </c>
      <c r="P34" s="40" t="s">
        <v>553</v>
      </c>
      <c r="Q34" s="43" t="s">
        <v>30</v>
      </c>
      <c r="R34" s="45" t="s">
        <v>29</v>
      </c>
      <c r="S34" s="39" t="s">
        <v>31</v>
      </c>
      <c r="T34" s="39" t="s">
        <v>32</v>
      </c>
      <c r="U34" s="39" t="s">
        <v>444</v>
      </c>
      <c r="V34" s="40" t="s">
        <v>554</v>
      </c>
      <c r="W34" s="48"/>
      <c r="X34" s="49">
        <v>1</v>
      </c>
    </row>
    <row r="35" spans="1:24" s="32" customFormat="1" ht="70.150000000000006" customHeight="1" x14ac:dyDescent="0.25">
      <c r="A35" s="33" t="s">
        <v>184</v>
      </c>
      <c r="B35" s="34" t="s">
        <v>128</v>
      </c>
      <c r="C35" s="35" t="s">
        <v>129</v>
      </c>
      <c r="D35" s="36" t="s">
        <v>35</v>
      </c>
      <c r="E35" s="37" t="s">
        <v>68</v>
      </c>
      <c r="F35" s="38" t="s">
        <v>26</v>
      </c>
      <c r="G35" s="39" t="s">
        <v>25</v>
      </c>
      <c r="H35" s="39" t="s">
        <v>25</v>
      </c>
      <c r="I35" s="39" t="s">
        <v>25</v>
      </c>
      <c r="J35" s="39" t="s">
        <v>25</v>
      </c>
      <c r="K35" s="39" t="s">
        <v>25</v>
      </c>
      <c r="L35" s="40" t="s">
        <v>130</v>
      </c>
      <c r="M35" s="36" t="s">
        <v>39</v>
      </c>
      <c r="N35" s="41" t="s">
        <v>555</v>
      </c>
      <c r="O35" s="42"/>
      <c r="P35" s="40" t="s">
        <v>191</v>
      </c>
      <c r="Q35" s="40" t="s">
        <v>191</v>
      </c>
      <c r="R35" s="36" t="s">
        <v>39</v>
      </c>
      <c r="S35" s="39" t="s">
        <v>31</v>
      </c>
      <c r="T35" s="39" t="s">
        <v>32</v>
      </c>
      <c r="U35" s="39" t="s">
        <v>444</v>
      </c>
      <c r="V35" s="40" t="s">
        <v>556</v>
      </c>
      <c r="W35" s="48"/>
      <c r="X35" s="49">
        <v>1</v>
      </c>
    </row>
    <row r="36" spans="1:24" s="32" customFormat="1" ht="169.9" customHeight="1" x14ac:dyDescent="0.25">
      <c r="A36" s="33" t="s">
        <v>185</v>
      </c>
      <c r="B36" s="34" t="s">
        <v>131</v>
      </c>
      <c r="C36" s="35" t="s">
        <v>132</v>
      </c>
      <c r="D36" s="36" t="s">
        <v>35</v>
      </c>
      <c r="E36" s="37" t="s">
        <v>68</v>
      </c>
      <c r="F36" s="38" t="s">
        <v>26</v>
      </c>
      <c r="G36" s="39" t="s">
        <v>37</v>
      </c>
      <c r="H36" s="39" t="s">
        <v>37</v>
      </c>
      <c r="I36" s="39" t="s">
        <v>37</v>
      </c>
      <c r="J36" s="39" t="s">
        <v>25</v>
      </c>
      <c r="K36" s="39" t="s">
        <v>37</v>
      </c>
      <c r="L36" s="40" t="s">
        <v>133</v>
      </c>
      <c r="M36" s="36" t="s">
        <v>29</v>
      </c>
      <c r="N36" s="41" t="s">
        <v>557</v>
      </c>
      <c r="O36" s="36" t="s">
        <v>47</v>
      </c>
      <c r="P36" s="40" t="s">
        <v>558</v>
      </c>
      <c r="Q36" s="43" t="s">
        <v>30</v>
      </c>
      <c r="R36" s="36" t="s">
        <v>39</v>
      </c>
      <c r="S36" s="39" t="s">
        <v>31</v>
      </c>
      <c r="T36" s="39" t="s">
        <v>32</v>
      </c>
      <c r="U36" s="39" t="s">
        <v>444</v>
      </c>
      <c r="V36" s="40" t="s">
        <v>559</v>
      </c>
      <c r="W36" s="48"/>
      <c r="X36" s="49">
        <v>1</v>
      </c>
    </row>
    <row r="37" spans="1:24" s="32" customFormat="1" ht="150" customHeight="1" x14ac:dyDescent="0.25">
      <c r="A37" s="33" t="s">
        <v>184</v>
      </c>
      <c r="B37" s="34" t="s">
        <v>134</v>
      </c>
      <c r="C37" s="35" t="s">
        <v>135</v>
      </c>
      <c r="D37" s="36" t="s">
        <v>35</v>
      </c>
      <c r="E37" s="37" t="s">
        <v>36</v>
      </c>
      <c r="F37" s="38" t="s">
        <v>26</v>
      </c>
      <c r="G37" s="39" t="s">
        <v>25</v>
      </c>
      <c r="H37" s="39" t="s">
        <v>25</v>
      </c>
      <c r="I37" s="39" t="s">
        <v>25</v>
      </c>
      <c r="J37" s="39" t="s">
        <v>25</v>
      </c>
      <c r="K37" s="39" t="s">
        <v>25</v>
      </c>
      <c r="L37" s="40" t="s">
        <v>130</v>
      </c>
      <c r="M37" s="36" t="s">
        <v>39</v>
      </c>
      <c r="N37" s="41" t="s">
        <v>560</v>
      </c>
      <c r="O37" s="36" t="s">
        <v>39</v>
      </c>
      <c r="P37" s="40" t="s">
        <v>561</v>
      </c>
      <c r="Q37" s="43" t="s">
        <v>30</v>
      </c>
      <c r="R37" s="36" t="s">
        <v>39</v>
      </c>
      <c r="S37" s="39" t="s">
        <v>31</v>
      </c>
      <c r="T37" s="39" t="s">
        <v>32</v>
      </c>
      <c r="U37" s="39" t="s">
        <v>444</v>
      </c>
      <c r="V37" s="40" t="s">
        <v>260</v>
      </c>
      <c r="W37" s="48"/>
      <c r="X37" s="49">
        <v>1</v>
      </c>
    </row>
    <row r="38" spans="1:24" s="32" customFormat="1" ht="109.9" customHeight="1" x14ac:dyDescent="0.25">
      <c r="A38" s="33" t="s">
        <v>184</v>
      </c>
      <c r="B38" s="34" t="s">
        <v>136</v>
      </c>
      <c r="C38" s="35" t="s">
        <v>137</v>
      </c>
      <c r="D38" s="36" t="s">
        <v>23</v>
      </c>
      <c r="E38" s="37" t="s">
        <v>138</v>
      </c>
      <c r="F38" s="38" t="s">
        <v>26</v>
      </c>
      <c r="G38" s="39" t="s">
        <v>25</v>
      </c>
      <c r="H38" s="39" t="s">
        <v>25</v>
      </c>
      <c r="I38" s="39" t="s">
        <v>25</v>
      </c>
      <c r="J38" s="39" t="s">
        <v>25</v>
      </c>
      <c r="K38" s="39" t="s">
        <v>27</v>
      </c>
      <c r="L38" s="40"/>
      <c r="M38" s="36" t="s">
        <v>39</v>
      </c>
      <c r="N38" s="41" t="s">
        <v>562</v>
      </c>
      <c r="O38" s="42"/>
      <c r="P38" s="40" t="s">
        <v>95</v>
      </c>
      <c r="Q38" s="43" t="s">
        <v>30</v>
      </c>
      <c r="R38" s="36" t="s">
        <v>39</v>
      </c>
      <c r="S38" s="39" t="s">
        <v>31</v>
      </c>
      <c r="T38" s="39" t="s">
        <v>32</v>
      </c>
      <c r="U38" s="39" t="s">
        <v>444</v>
      </c>
      <c r="V38" s="40" t="s">
        <v>261</v>
      </c>
      <c r="W38" s="48"/>
      <c r="X38" s="49">
        <v>1</v>
      </c>
    </row>
    <row r="39" spans="1:24" s="32" customFormat="1" ht="90" customHeight="1" x14ac:dyDescent="0.25">
      <c r="A39" s="33" t="s">
        <v>186</v>
      </c>
      <c r="B39" s="34" t="s">
        <v>139</v>
      </c>
      <c r="C39" s="35" t="s">
        <v>140</v>
      </c>
      <c r="D39" s="36" t="s">
        <v>35</v>
      </c>
      <c r="E39" s="37" t="s">
        <v>68</v>
      </c>
      <c r="F39" s="38" t="s">
        <v>37</v>
      </c>
      <c r="G39" s="39" t="s">
        <v>26</v>
      </c>
      <c r="H39" s="39" t="s">
        <v>27</v>
      </c>
      <c r="I39" s="39" t="s">
        <v>37</v>
      </c>
      <c r="J39" s="39" t="s">
        <v>25</v>
      </c>
      <c r="K39" s="39" t="s">
        <v>27</v>
      </c>
      <c r="L39" s="40"/>
      <c r="M39" s="36" t="s">
        <v>29</v>
      </c>
      <c r="N39" s="41" t="s">
        <v>563</v>
      </c>
      <c r="O39" s="36" t="s">
        <v>39</v>
      </c>
      <c r="P39" s="40" t="s">
        <v>564</v>
      </c>
      <c r="Q39" s="43" t="s">
        <v>30</v>
      </c>
      <c r="R39" s="36" t="s">
        <v>29</v>
      </c>
      <c r="S39" s="39" t="s">
        <v>31</v>
      </c>
      <c r="T39" s="39" t="s">
        <v>32</v>
      </c>
      <c r="U39" s="39" t="s">
        <v>444</v>
      </c>
      <c r="V39" s="40" t="s">
        <v>565</v>
      </c>
      <c r="W39" s="48"/>
      <c r="X39" s="49">
        <v>1</v>
      </c>
    </row>
    <row r="40" spans="1:24" s="32" customFormat="1" ht="70.150000000000006" customHeight="1" x14ac:dyDescent="0.25">
      <c r="A40" s="33" t="s">
        <v>186</v>
      </c>
      <c r="B40" s="34" t="s">
        <v>141</v>
      </c>
      <c r="C40" s="35" t="s">
        <v>142</v>
      </c>
      <c r="D40" s="36" t="s">
        <v>35</v>
      </c>
      <c r="E40" s="37" t="s">
        <v>68</v>
      </c>
      <c r="F40" s="38" t="s">
        <v>37</v>
      </c>
      <c r="G40" s="39" t="s">
        <v>26</v>
      </c>
      <c r="H40" s="39" t="s">
        <v>27</v>
      </c>
      <c r="I40" s="39" t="s">
        <v>37</v>
      </c>
      <c r="J40" s="39" t="s">
        <v>25</v>
      </c>
      <c r="K40" s="39" t="s">
        <v>27</v>
      </c>
      <c r="L40" s="40"/>
      <c r="M40" s="36" t="s">
        <v>39</v>
      </c>
      <c r="N40" s="41" t="s">
        <v>262</v>
      </c>
      <c r="O40" s="42"/>
      <c r="P40" s="40" t="s">
        <v>191</v>
      </c>
      <c r="Q40" s="40" t="s">
        <v>191</v>
      </c>
      <c r="R40" s="36" t="s">
        <v>39</v>
      </c>
      <c r="S40" s="39" t="s">
        <v>31</v>
      </c>
      <c r="T40" s="39" t="s">
        <v>32</v>
      </c>
      <c r="U40" s="39" t="s">
        <v>444</v>
      </c>
      <c r="V40" s="40" t="s">
        <v>49</v>
      </c>
      <c r="W40" s="48"/>
      <c r="X40" s="49">
        <v>1</v>
      </c>
    </row>
    <row r="41" spans="1:24" s="32" customFormat="1" ht="130.15" customHeight="1" x14ac:dyDescent="0.25">
      <c r="A41" s="33" t="s">
        <v>186</v>
      </c>
      <c r="B41" s="34" t="s">
        <v>143</v>
      </c>
      <c r="C41" s="35" t="s">
        <v>144</v>
      </c>
      <c r="D41" s="36" t="s">
        <v>23</v>
      </c>
      <c r="E41" s="37" t="s">
        <v>145</v>
      </c>
      <c r="F41" s="38" t="s">
        <v>37</v>
      </c>
      <c r="G41" s="39" t="s">
        <v>26</v>
      </c>
      <c r="H41" s="39" t="s">
        <v>27</v>
      </c>
      <c r="I41" s="39" t="s">
        <v>37</v>
      </c>
      <c r="J41" s="39" t="s">
        <v>25</v>
      </c>
      <c r="K41" s="39" t="s">
        <v>27</v>
      </c>
      <c r="L41" s="40"/>
      <c r="M41" s="36" t="s">
        <v>39</v>
      </c>
      <c r="N41" s="41" t="s">
        <v>566</v>
      </c>
      <c r="O41" s="36" t="s">
        <v>39</v>
      </c>
      <c r="P41" s="40" t="s">
        <v>567</v>
      </c>
      <c r="Q41" s="43" t="s">
        <v>30</v>
      </c>
      <c r="R41" s="36" t="s">
        <v>39</v>
      </c>
      <c r="S41" s="39" t="s">
        <v>31</v>
      </c>
      <c r="T41" s="86" t="s">
        <v>40</v>
      </c>
      <c r="U41" s="39" t="s">
        <v>444</v>
      </c>
      <c r="V41" s="40" t="s">
        <v>568</v>
      </c>
      <c r="W41" s="48"/>
      <c r="X41" s="49">
        <v>1</v>
      </c>
    </row>
    <row r="42" spans="1:24" s="32" customFormat="1" ht="130.15" customHeight="1" x14ac:dyDescent="0.25">
      <c r="A42" s="33" t="s">
        <v>265</v>
      </c>
      <c r="B42" s="34" t="s">
        <v>263</v>
      </c>
      <c r="C42" s="35" t="s">
        <v>264</v>
      </c>
      <c r="D42" s="36" t="s">
        <v>35</v>
      </c>
      <c r="E42" s="37" t="s">
        <v>36</v>
      </c>
      <c r="F42" s="38" t="s">
        <v>26</v>
      </c>
      <c r="G42" s="39" t="s">
        <v>26</v>
      </c>
      <c r="H42" s="39" t="s">
        <v>27</v>
      </c>
      <c r="I42" s="39" t="s">
        <v>25</v>
      </c>
      <c r="J42" s="39" t="s">
        <v>25</v>
      </c>
      <c r="K42" s="39" t="s">
        <v>27</v>
      </c>
      <c r="L42" s="40"/>
      <c r="M42" s="20"/>
      <c r="N42" s="40" t="s">
        <v>191</v>
      </c>
      <c r="O42" s="20"/>
      <c r="P42" s="40" t="s">
        <v>191</v>
      </c>
      <c r="Q42" s="41" t="s">
        <v>569</v>
      </c>
      <c r="R42" s="20"/>
      <c r="S42" s="39" t="s">
        <v>31</v>
      </c>
      <c r="T42" s="39" t="s">
        <v>32</v>
      </c>
      <c r="U42" s="39" t="s">
        <v>444</v>
      </c>
      <c r="V42" s="40" t="s">
        <v>570</v>
      </c>
      <c r="W42" s="48"/>
      <c r="X42" s="49">
        <v>1</v>
      </c>
    </row>
    <row r="43" spans="1:24" s="32" customFormat="1" ht="130.15" customHeight="1" x14ac:dyDescent="0.25">
      <c r="A43" s="33" t="s">
        <v>265</v>
      </c>
      <c r="B43" s="34" t="s">
        <v>266</v>
      </c>
      <c r="C43" s="35" t="s">
        <v>267</v>
      </c>
      <c r="D43" s="36" t="s">
        <v>35</v>
      </c>
      <c r="E43" s="37" t="s">
        <v>68</v>
      </c>
      <c r="F43" s="38" t="s">
        <v>26</v>
      </c>
      <c r="G43" s="39" t="s">
        <v>26</v>
      </c>
      <c r="H43" s="39" t="s">
        <v>27</v>
      </c>
      <c r="I43" s="39" t="s">
        <v>25</v>
      </c>
      <c r="J43" s="39" t="s">
        <v>25</v>
      </c>
      <c r="K43" s="39" t="s">
        <v>27</v>
      </c>
      <c r="L43" s="40"/>
      <c r="M43" s="36" t="s">
        <v>39</v>
      </c>
      <c r="N43" s="40" t="s">
        <v>272</v>
      </c>
      <c r="O43" s="36" t="s">
        <v>39</v>
      </c>
      <c r="P43" s="40" t="s">
        <v>268</v>
      </c>
      <c r="Q43" s="43" t="s">
        <v>30</v>
      </c>
      <c r="R43" s="36" t="s">
        <v>39</v>
      </c>
      <c r="S43" s="39" t="s">
        <v>31</v>
      </c>
      <c r="T43" s="39" t="s">
        <v>32</v>
      </c>
      <c r="U43" s="39" t="s">
        <v>444</v>
      </c>
      <c r="V43" s="40" t="s">
        <v>269</v>
      </c>
      <c r="W43" s="48"/>
      <c r="X43" s="49">
        <v>1</v>
      </c>
    </row>
    <row r="44" spans="1:24" s="32" customFormat="1" ht="130.15" customHeight="1" x14ac:dyDescent="0.25">
      <c r="A44" s="33" t="s">
        <v>265</v>
      </c>
      <c r="B44" s="34" t="s">
        <v>146</v>
      </c>
      <c r="C44" s="35" t="s">
        <v>147</v>
      </c>
      <c r="D44" s="36" t="s">
        <v>35</v>
      </c>
      <c r="E44" s="37" t="s">
        <v>36</v>
      </c>
      <c r="F44" s="38" t="s">
        <v>26</v>
      </c>
      <c r="G44" s="39" t="s">
        <v>26</v>
      </c>
      <c r="H44" s="39" t="s">
        <v>27</v>
      </c>
      <c r="I44" s="39" t="s">
        <v>25</v>
      </c>
      <c r="J44" s="39" t="s">
        <v>25</v>
      </c>
      <c r="K44" s="39" t="s">
        <v>27</v>
      </c>
      <c r="L44" s="40"/>
      <c r="M44" s="36" t="s">
        <v>47</v>
      </c>
      <c r="N44" s="41" t="s">
        <v>571</v>
      </c>
      <c r="O44" s="36" t="s">
        <v>29</v>
      </c>
      <c r="P44" s="40" t="s">
        <v>572</v>
      </c>
      <c r="Q44" s="43" t="s">
        <v>30</v>
      </c>
      <c r="R44" s="36" t="s">
        <v>29</v>
      </c>
      <c r="S44" s="39" t="s">
        <v>31</v>
      </c>
      <c r="T44" s="86" t="s">
        <v>40</v>
      </c>
      <c r="U44" s="39" t="s">
        <v>444</v>
      </c>
      <c r="V44" s="40" t="s">
        <v>573</v>
      </c>
      <c r="W44" s="48"/>
      <c r="X44" s="49">
        <v>1</v>
      </c>
    </row>
    <row r="45" spans="1:24" s="32" customFormat="1" ht="130.15" customHeight="1" x14ac:dyDescent="0.25">
      <c r="A45" s="33" t="s">
        <v>265</v>
      </c>
      <c r="B45" s="34" t="s">
        <v>270</v>
      </c>
      <c r="C45" s="35" t="s">
        <v>271</v>
      </c>
      <c r="D45" s="36" t="s">
        <v>23</v>
      </c>
      <c r="E45" s="37" t="s">
        <v>138</v>
      </c>
      <c r="F45" s="38" t="s">
        <v>26</v>
      </c>
      <c r="G45" s="39" t="s">
        <v>26</v>
      </c>
      <c r="H45" s="39" t="s">
        <v>27</v>
      </c>
      <c r="I45" s="39" t="s">
        <v>25</v>
      </c>
      <c r="J45" s="39" t="s">
        <v>25</v>
      </c>
      <c r="K45" s="39" t="s">
        <v>27</v>
      </c>
      <c r="L45" s="40"/>
      <c r="M45" s="36" t="s">
        <v>39</v>
      </c>
      <c r="N45" s="40" t="s">
        <v>273</v>
      </c>
      <c r="O45" s="36" t="s">
        <v>39</v>
      </c>
      <c r="P45" s="40" t="s">
        <v>274</v>
      </c>
      <c r="Q45" s="43" t="s">
        <v>30</v>
      </c>
      <c r="R45" s="36" t="s">
        <v>39</v>
      </c>
      <c r="S45" s="39" t="s">
        <v>31</v>
      </c>
      <c r="T45" s="39" t="s">
        <v>32</v>
      </c>
      <c r="U45" s="39" t="s">
        <v>444</v>
      </c>
      <c r="V45" s="40" t="s">
        <v>275</v>
      </c>
      <c r="W45" s="48"/>
      <c r="X45" s="49">
        <v>1</v>
      </c>
    </row>
    <row r="46" spans="1:24" s="129" customFormat="1" ht="109.9" hidden="1" customHeight="1" x14ac:dyDescent="0.25">
      <c r="A46" s="120" t="s">
        <v>187</v>
      </c>
      <c r="B46" s="121" t="s">
        <v>148</v>
      </c>
      <c r="C46" s="122" t="s">
        <v>149</v>
      </c>
      <c r="D46" s="4" t="s">
        <v>23</v>
      </c>
      <c r="E46" s="123" t="s">
        <v>150</v>
      </c>
      <c r="F46" s="124" t="s">
        <v>25</v>
      </c>
      <c r="G46" s="119" t="s">
        <v>26</v>
      </c>
      <c r="H46" s="119" t="s">
        <v>27</v>
      </c>
      <c r="I46" s="119" t="s">
        <v>25</v>
      </c>
      <c r="J46" s="119" t="s">
        <v>25</v>
      </c>
      <c r="K46" s="119" t="s">
        <v>27</v>
      </c>
      <c r="L46" s="5"/>
      <c r="M46" s="20"/>
      <c r="N46" s="125" t="s">
        <v>28</v>
      </c>
      <c r="O46" s="4" t="s">
        <v>39</v>
      </c>
      <c r="P46" s="5" t="s">
        <v>151</v>
      </c>
      <c r="Q46" s="126" t="s">
        <v>30</v>
      </c>
      <c r="R46" s="4" t="s">
        <v>39</v>
      </c>
      <c r="S46" s="119" t="s">
        <v>31</v>
      </c>
      <c r="T46" s="119" t="s">
        <v>32</v>
      </c>
      <c r="U46" s="119" t="s">
        <v>486</v>
      </c>
      <c r="V46" s="5" t="s">
        <v>151</v>
      </c>
      <c r="W46" s="127" t="s">
        <v>276</v>
      </c>
      <c r="X46" s="128"/>
    </row>
    <row r="47" spans="1:24" s="32" customFormat="1" ht="229.9" customHeight="1" x14ac:dyDescent="0.25">
      <c r="A47" s="33" t="s">
        <v>187</v>
      </c>
      <c r="B47" s="34" t="s">
        <v>152</v>
      </c>
      <c r="C47" s="35" t="s">
        <v>153</v>
      </c>
      <c r="D47" s="36" t="s">
        <v>35</v>
      </c>
      <c r="E47" s="37" t="s">
        <v>68</v>
      </c>
      <c r="F47" s="38" t="s">
        <v>25</v>
      </c>
      <c r="G47" s="39" t="s">
        <v>25</v>
      </c>
      <c r="H47" s="39" t="s">
        <v>26</v>
      </c>
      <c r="I47" s="39" t="s">
        <v>25</v>
      </c>
      <c r="J47" s="39" t="s">
        <v>25</v>
      </c>
      <c r="K47" s="39" t="s">
        <v>26</v>
      </c>
      <c r="L47" s="40" t="s">
        <v>154</v>
      </c>
      <c r="M47" s="36" t="s">
        <v>29</v>
      </c>
      <c r="N47" s="41" t="s">
        <v>574</v>
      </c>
      <c r="O47" s="36" t="s">
        <v>39</v>
      </c>
      <c r="P47" s="40" t="s">
        <v>575</v>
      </c>
      <c r="Q47" s="41" t="s">
        <v>576</v>
      </c>
      <c r="R47" s="36" t="s">
        <v>39</v>
      </c>
      <c r="S47" s="39" t="s">
        <v>31</v>
      </c>
      <c r="T47" s="39" t="s">
        <v>32</v>
      </c>
      <c r="U47" s="39" t="s">
        <v>444</v>
      </c>
      <c r="V47" s="40" t="s">
        <v>577</v>
      </c>
      <c r="W47" s="48"/>
      <c r="X47" s="49">
        <v>1</v>
      </c>
    </row>
    <row r="48" spans="1:24" s="32" customFormat="1" ht="210" customHeight="1" x14ac:dyDescent="0.25">
      <c r="A48" s="33" t="s">
        <v>187</v>
      </c>
      <c r="B48" s="34" t="s">
        <v>155</v>
      </c>
      <c r="C48" s="35" t="s">
        <v>156</v>
      </c>
      <c r="D48" s="36" t="s">
        <v>35</v>
      </c>
      <c r="E48" s="37" t="s">
        <v>157</v>
      </c>
      <c r="F48" s="38" t="s">
        <v>26</v>
      </c>
      <c r="G48" s="39" t="s">
        <v>25</v>
      </c>
      <c r="H48" s="39" t="s">
        <v>27</v>
      </c>
      <c r="I48" s="39" t="s">
        <v>25</v>
      </c>
      <c r="J48" s="39" t="s">
        <v>26</v>
      </c>
      <c r="K48" s="39" t="s">
        <v>27</v>
      </c>
      <c r="L48" s="40" t="s">
        <v>158</v>
      </c>
      <c r="M48" s="45" t="s">
        <v>39</v>
      </c>
      <c r="N48" s="41" t="s">
        <v>578</v>
      </c>
      <c r="O48" s="45" t="s">
        <v>47</v>
      </c>
      <c r="P48" s="40" t="s">
        <v>579</v>
      </c>
      <c r="Q48" s="41" t="s">
        <v>580</v>
      </c>
      <c r="R48" s="45" t="s">
        <v>47</v>
      </c>
      <c r="S48" s="39" t="s">
        <v>31</v>
      </c>
      <c r="T48" s="39" t="s">
        <v>32</v>
      </c>
      <c r="U48" s="39" t="s">
        <v>444</v>
      </c>
      <c r="V48" s="40" t="s">
        <v>581</v>
      </c>
      <c r="W48" s="48"/>
      <c r="X48" s="49">
        <v>1</v>
      </c>
    </row>
    <row r="49" spans="1:24" s="32" customFormat="1" ht="190.15" customHeight="1" x14ac:dyDescent="0.25">
      <c r="A49" s="33" t="s">
        <v>265</v>
      </c>
      <c r="B49" s="34" t="s">
        <v>159</v>
      </c>
      <c r="C49" s="35" t="s">
        <v>160</v>
      </c>
      <c r="D49" s="36" t="s">
        <v>23</v>
      </c>
      <c r="E49" s="37" t="s">
        <v>161</v>
      </c>
      <c r="F49" s="38" t="s">
        <v>26</v>
      </c>
      <c r="G49" s="39" t="s">
        <v>26</v>
      </c>
      <c r="H49" s="39" t="s">
        <v>27</v>
      </c>
      <c r="I49" s="39" t="s">
        <v>25</v>
      </c>
      <c r="J49" s="39" t="s">
        <v>26</v>
      </c>
      <c r="K49" s="39" t="s">
        <v>27</v>
      </c>
      <c r="L49" s="40"/>
      <c r="M49" s="36" t="s">
        <v>29</v>
      </c>
      <c r="N49" s="41" t="s">
        <v>582</v>
      </c>
      <c r="O49" s="36" t="s">
        <v>29</v>
      </c>
      <c r="P49" s="40" t="s">
        <v>583</v>
      </c>
      <c r="Q49" s="43" t="s">
        <v>30</v>
      </c>
      <c r="R49" s="36" t="s">
        <v>29</v>
      </c>
      <c r="S49" s="39" t="s">
        <v>31</v>
      </c>
      <c r="T49" s="39" t="s">
        <v>32</v>
      </c>
      <c r="U49" s="39" t="s">
        <v>444</v>
      </c>
      <c r="V49" s="40" t="s">
        <v>584</v>
      </c>
      <c r="W49" s="48"/>
      <c r="X49" s="49">
        <v>1</v>
      </c>
    </row>
    <row r="50" spans="1:24" s="32" customFormat="1" ht="70.150000000000006" customHeight="1" x14ac:dyDescent="0.25">
      <c r="A50" s="33" t="s">
        <v>188</v>
      </c>
      <c r="B50" s="34" t="s">
        <v>162</v>
      </c>
      <c r="C50" s="35" t="s">
        <v>163</v>
      </c>
      <c r="D50" s="36" t="s">
        <v>35</v>
      </c>
      <c r="E50" s="37" t="s">
        <v>68</v>
      </c>
      <c r="F50" s="38" t="s">
        <v>37</v>
      </c>
      <c r="G50" s="39" t="s">
        <v>26</v>
      </c>
      <c r="H50" s="39" t="s">
        <v>27</v>
      </c>
      <c r="I50" s="39" t="s">
        <v>25</v>
      </c>
      <c r="J50" s="39" t="s">
        <v>25</v>
      </c>
      <c r="K50" s="39" t="s">
        <v>27</v>
      </c>
      <c r="L50" s="40"/>
      <c r="M50" s="36" t="s">
        <v>39</v>
      </c>
      <c r="N50" s="41" t="s">
        <v>585</v>
      </c>
      <c r="O50" s="36" t="s">
        <v>47</v>
      </c>
      <c r="P50" s="40" t="s">
        <v>586</v>
      </c>
      <c r="Q50" s="43" t="s">
        <v>30</v>
      </c>
      <c r="R50" s="36" t="s">
        <v>47</v>
      </c>
      <c r="S50" s="39" t="s">
        <v>31</v>
      </c>
      <c r="T50" s="39" t="s">
        <v>32</v>
      </c>
      <c r="U50" s="39" t="s">
        <v>444</v>
      </c>
      <c r="V50" s="40" t="s">
        <v>587</v>
      </c>
      <c r="W50" s="48"/>
      <c r="X50" s="49">
        <v>1</v>
      </c>
    </row>
    <row r="51" spans="1:24" s="129" customFormat="1" ht="130.15" hidden="1" customHeight="1" x14ac:dyDescent="0.25">
      <c r="A51" s="120" t="s">
        <v>188</v>
      </c>
      <c r="B51" s="121" t="s">
        <v>164</v>
      </c>
      <c r="C51" s="122" t="s">
        <v>165</v>
      </c>
      <c r="D51" s="4" t="s">
        <v>35</v>
      </c>
      <c r="E51" s="123" t="s">
        <v>68</v>
      </c>
      <c r="F51" s="124" t="s">
        <v>37</v>
      </c>
      <c r="G51" s="119" t="s">
        <v>26</v>
      </c>
      <c r="H51" s="119" t="s">
        <v>27</v>
      </c>
      <c r="I51" s="119" t="s">
        <v>25</v>
      </c>
      <c r="J51" s="119" t="s">
        <v>25</v>
      </c>
      <c r="K51" s="119" t="s">
        <v>27</v>
      </c>
      <c r="L51" s="5"/>
      <c r="M51" s="4" t="s">
        <v>47</v>
      </c>
      <c r="N51" s="125" t="s">
        <v>588</v>
      </c>
      <c r="O51" s="4" t="s">
        <v>39</v>
      </c>
      <c r="P51" s="5" t="s">
        <v>589</v>
      </c>
      <c r="Q51" s="126" t="s">
        <v>30</v>
      </c>
      <c r="R51" s="4" t="s">
        <v>47</v>
      </c>
      <c r="S51" s="119" t="s">
        <v>31</v>
      </c>
      <c r="T51" s="119" t="s">
        <v>32</v>
      </c>
      <c r="U51" s="119" t="s">
        <v>486</v>
      </c>
      <c r="V51" s="5" t="s">
        <v>590</v>
      </c>
      <c r="W51" s="127" t="s">
        <v>276</v>
      </c>
      <c r="X51" s="128"/>
    </row>
    <row r="52" spans="1:24" s="32" customFormat="1" ht="76.5" x14ac:dyDescent="0.25">
      <c r="A52" s="33" t="s">
        <v>189</v>
      </c>
      <c r="B52" s="34" t="s">
        <v>166</v>
      </c>
      <c r="C52" s="35" t="s">
        <v>167</v>
      </c>
      <c r="D52" s="36" t="s">
        <v>35</v>
      </c>
      <c r="E52" s="37" t="s">
        <v>168</v>
      </c>
      <c r="F52" s="38" t="s">
        <v>26</v>
      </c>
      <c r="G52" s="39" t="s">
        <v>25</v>
      </c>
      <c r="H52" s="39" t="s">
        <v>27</v>
      </c>
      <c r="I52" s="39" t="s">
        <v>37</v>
      </c>
      <c r="J52" s="39" t="s">
        <v>25</v>
      </c>
      <c r="K52" s="39" t="s">
        <v>25</v>
      </c>
      <c r="L52" s="40" t="s">
        <v>169</v>
      </c>
      <c r="M52" s="4" t="s">
        <v>39</v>
      </c>
      <c r="N52" s="41" t="s">
        <v>555</v>
      </c>
      <c r="O52" s="42"/>
      <c r="P52" s="40" t="s">
        <v>191</v>
      </c>
      <c r="Q52" s="40" t="s">
        <v>191</v>
      </c>
      <c r="R52" s="42"/>
      <c r="S52" s="39" t="s">
        <v>31</v>
      </c>
      <c r="T52" s="39" t="s">
        <v>32</v>
      </c>
      <c r="U52" s="39" t="s">
        <v>444</v>
      </c>
      <c r="V52" s="40" t="s">
        <v>49</v>
      </c>
      <c r="W52" s="48"/>
      <c r="X52" s="49">
        <v>1</v>
      </c>
    </row>
    <row r="53" spans="1:24" s="32" customFormat="1" ht="190.15" customHeight="1" x14ac:dyDescent="0.25">
      <c r="A53" s="33" t="s">
        <v>189</v>
      </c>
      <c r="B53" s="34" t="s">
        <v>170</v>
      </c>
      <c r="C53" s="35" t="s">
        <v>171</v>
      </c>
      <c r="D53" s="36" t="s">
        <v>23</v>
      </c>
      <c r="E53" s="37" t="s">
        <v>161</v>
      </c>
      <c r="F53" s="38" t="s">
        <v>26</v>
      </c>
      <c r="G53" s="39" t="s">
        <v>37</v>
      </c>
      <c r="H53" s="39" t="s">
        <v>27</v>
      </c>
      <c r="I53" s="39" t="s">
        <v>37</v>
      </c>
      <c r="J53" s="39" t="s">
        <v>25</v>
      </c>
      <c r="K53" s="39" t="s">
        <v>25</v>
      </c>
      <c r="L53" s="40" t="s">
        <v>277</v>
      </c>
      <c r="M53" s="36" t="s">
        <v>39</v>
      </c>
      <c r="N53" s="41" t="s">
        <v>591</v>
      </c>
      <c r="O53" s="42"/>
      <c r="P53" s="40" t="s">
        <v>191</v>
      </c>
      <c r="Q53" s="41" t="s">
        <v>592</v>
      </c>
      <c r="R53" s="42"/>
      <c r="S53" s="39" t="s">
        <v>31</v>
      </c>
      <c r="T53" s="39" t="s">
        <v>32</v>
      </c>
      <c r="U53" s="39" t="s">
        <v>444</v>
      </c>
      <c r="V53" s="40" t="s">
        <v>593</v>
      </c>
      <c r="W53" s="48"/>
      <c r="X53" s="49">
        <v>1</v>
      </c>
    </row>
    <row r="54" spans="1:24" s="32" customFormat="1" ht="229.9" customHeight="1" x14ac:dyDescent="0.25">
      <c r="A54" s="33" t="s">
        <v>189</v>
      </c>
      <c r="B54" s="34" t="s">
        <v>172</v>
      </c>
      <c r="C54" s="35" t="s">
        <v>173</v>
      </c>
      <c r="D54" s="36" t="s">
        <v>35</v>
      </c>
      <c r="E54" s="37" t="s">
        <v>68</v>
      </c>
      <c r="F54" s="38" t="s">
        <v>26</v>
      </c>
      <c r="G54" s="39" t="s">
        <v>26</v>
      </c>
      <c r="H54" s="39" t="s">
        <v>27</v>
      </c>
      <c r="I54" s="39" t="s">
        <v>26</v>
      </c>
      <c r="J54" s="39" t="s">
        <v>25</v>
      </c>
      <c r="K54" s="39" t="s">
        <v>25</v>
      </c>
      <c r="L54" s="40" t="s">
        <v>174</v>
      </c>
      <c r="M54" s="36" t="s">
        <v>29</v>
      </c>
      <c r="N54" s="41" t="s">
        <v>594</v>
      </c>
      <c r="O54" s="42"/>
      <c r="P54" s="40" t="s">
        <v>191</v>
      </c>
      <c r="Q54" s="41" t="s">
        <v>595</v>
      </c>
      <c r="R54" s="36" t="s">
        <v>29</v>
      </c>
      <c r="S54" s="39" t="s">
        <v>31</v>
      </c>
      <c r="T54" s="39" t="s">
        <v>32</v>
      </c>
      <c r="U54" s="39" t="s">
        <v>444</v>
      </c>
      <c r="V54" s="40" t="s">
        <v>596</v>
      </c>
      <c r="W54" s="48"/>
      <c r="X54" s="49">
        <v>1</v>
      </c>
    </row>
    <row r="55" spans="1:24" s="32" customFormat="1" ht="210" customHeight="1" x14ac:dyDescent="0.25">
      <c r="A55" s="33" t="s">
        <v>190</v>
      </c>
      <c r="B55" s="34" t="s">
        <v>175</v>
      </c>
      <c r="C55" s="35" t="s">
        <v>176</v>
      </c>
      <c r="D55" s="36" t="s">
        <v>35</v>
      </c>
      <c r="E55" s="37" t="s">
        <v>68</v>
      </c>
      <c r="F55" s="38" t="s">
        <v>26</v>
      </c>
      <c r="G55" s="39" t="s">
        <v>26</v>
      </c>
      <c r="H55" s="39" t="s">
        <v>27</v>
      </c>
      <c r="I55" s="39" t="s">
        <v>26</v>
      </c>
      <c r="J55" s="39" t="s">
        <v>25</v>
      </c>
      <c r="K55" s="39" t="s">
        <v>25</v>
      </c>
      <c r="L55" s="40" t="s">
        <v>174</v>
      </c>
      <c r="M55" s="36" t="s">
        <v>29</v>
      </c>
      <c r="N55" s="41" t="s">
        <v>597</v>
      </c>
      <c r="O55" s="42"/>
      <c r="P55" s="40" t="s">
        <v>191</v>
      </c>
      <c r="Q55" s="41" t="s">
        <v>598</v>
      </c>
      <c r="R55" s="36" t="s">
        <v>29</v>
      </c>
      <c r="S55" s="39" t="s">
        <v>31</v>
      </c>
      <c r="T55" s="86" t="s">
        <v>40</v>
      </c>
      <c r="U55" s="39" t="s">
        <v>444</v>
      </c>
      <c r="V55" s="40" t="s">
        <v>599</v>
      </c>
      <c r="W55" s="48"/>
      <c r="X55" s="49">
        <v>1</v>
      </c>
    </row>
    <row r="56" spans="1:24" s="32" customFormat="1" ht="190.15" customHeight="1" thickBot="1" x14ac:dyDescent="0.3">
      <c r="A56" s="130" t="s">
        <v>190</v>
      </c>
      <c r="B56" s="131" t="s">
        <v>177</v>
      </c>
      <c r="C56" s="132" t="s">
        <v>178</v>
      </c>
      <c r="D56" s="133" t="s">
        <v>23</v>
      </c>
      <c r="E56" s="134" t="s">
        <v>278</v>
      </c>
      <c r="F56" s="135" t="s">
        <v>26</v>
      </c>
      <c r="G56" s="136" t="s">
        <v>26</v>
      </c>
      <c r="H56" s="136" t="s">
        <v>27</v>
      </c>
      <c r="I56" s="136" t="s">
        <v>26</v>
      </c>
      <c r="J56" s="136" t="s">
        <v>25</v>
      </c>
      <c r="K56" s="136" t="s">
        <v>25</v>
      </c>
      <c r="L56" s="137" t="s">
        <v>174</v>
      </c>
      <c r="M56" s="138" t="s">
        <v>29</v>
      </c>
      <c r="N56" s="139" t="s">
        <v>600</v>
      </c>
      <c r="O56" s="138" t="s">
        <v>29</v>
      </c>
      <c r="P56" s="137" t="s">
        <v>601</v>
      </c>
      <c r="Q56" s="140" t="s">
        <v>30</v>
      </c>
      <c r="R56" s="138" t="s">
        <v>29</v>
      </c>
      <c r="S56" s="136" t="s">
        <v>31</v>
      </c>
      <c r="T56" s="86" t="s">
        <v>40</v>
      </c>
      <c r="U56" s="136" t="s">
        <v>486</v>
      </c>
      <c r="V56" s="137" t="s">
        <v>602</v>
      </c>
      <c r="W56" s="48"/>
      <c r="X56" s="49">
        <v>1</v>
      </c>
    </row>
    <row r="57" spans="1:24" s="7" customFormat="1" ht="21" thickTop="1" x14ac:dyDescent="0.3">
      <c r="A57" s="17"/>
      <c r="B57" s="6"/>
      <c r="C57" s="8"/>
      <c r="W57" s="50"/>
      <c r="X57" s="51"/>
    </row>
    <row r="58" spans="1:24" s="7" customFormat="1" x14ac:dyDescent="0.3">
      <c r="A58" s="17"/>
      <c r="B58" s="6"/>
      <c r="C58" s="8"/>
      <c r="W58" s="50"/>
      <c r="X58" s="51"/>
    </row>
    <row r="59" spans="1:24" s="7" customFormat="1" x14ac:dyDescent="0.3">
      <c r="A59" s="17"/>
      <c r="B59" s="6"/>
      <c r="C59" s="8"/>
      <c r="W59" s="50"/>
      <c r="X59" s="51"/>
    </row>
    <row r="60" spans="1:24" s="7" customFormat="1" x14ac:dyDescent="0.3">
      <c r="A60" s="17"/>
      <c r="B60" s="6"/>
      <c r="C60" s="8"/>
      <c r="W60" s="50"/>
      <c r="X60" s="51"/>
    </row>
    <row r="61" spans="1:24" s="7" customFormat="1" x14ac:dyDescent="0.3">
      <c r="A61" s="17"/>
      <c r="B61" s="6"/>
      <c r="C61" s="8"/>
      <c r="W61" s="50"/>
      <c r="X61" s="51"/>
    </row>
    <row r="62" spans="1:24" s="7" customFormat="1" x14ac:dyDescent="0.3">
      <c r="A62" s="17"/>
      <c r="B62" s="6"/>
      <c r="C62" s="8"/>
      <c r="W62" s="50"/>
      <c r="X62" s="51"/>
    </row>
    <row r="63" spans="1:24" s="7" customFormat="1" x14ac:dyDescent="0.3">
      <c r="A63" s="17"/>
      <c r="B63" s="6"/>
      <c r="C63" s="8"/>
      <c r="W63" s="50"/>
      <c r="X63" s="51"/>
    </row>
    <row r="64" spans="1:24" s="7" customFormat="1" x14ac:dyDescent="0.3">
      <c r="A64" s="17"/>
      <c r="B64" s="6"/>
      <c r="C64" s="8"/>
      <c r="W64" s="50"/>
      <c r="X64" s="51"/>
    </row>
    <row r="65" spans="1:24" s="7" customFormat="1" x14ac:dyDescent="0.3">
      <c r="A65" s="17"/>
      <c r="B65" s="6"/>
      <c r="C65" s="8"/>
      <c r="W65" s="50"/>
      <c r="X65" s="51"/>
    </row>
    <row r="66" spans="1:24" s="7" customFormat="1" x14ac:dyDescent="0.3">
      <c r="A66" s="17"/>
      <c r="B66" s="6"/>
      <c r="C66" s="8"/>
      <c r="W66" s="50"/>
      <c r="X66" s="51"/>
    </row>
    <row r="67" spans="1:24" s="7" customFormat="1" x14ac:dyDescent="0.3">
      <c r="A67" s="17"/>
      <c r="B67" s="6"/>
      <c r="C67" s="8"/>
      <c r="W67" s="50"/>
      <c r="X67" s="51"/>
    </row>
    <row r="68" spans="1:24" s="7" customFormat="1" x14ac:dyDescent="0.3">
      <c r="A68" s="17"/>
      <c r="B68" s="6"/>
      <c r="C68" s="8"/>
      <c r="W68" s="50"/>
      <c r="X68" s="51"/>
    </row>
    <row r="69" spans="1:24" s="7" customFormat="1" x14ac:dyDescent="0.3">
      <c r="A69" s="17"/>
      <c r="B69" s="6"/>
      <c r="C69" s="8"/>
      <c r="W69" s="50"/>
      <c r="X69" s="51"/>
    </row>
    <row r="70" spans="1:24" s="7" customFormat="1" x14ac:dyDescent="0.3">
      <c r="A70" s="17"/>
      <c r="B70" s="6"/>
      <c r="C70" s="8"/>
      <c r="W70" s="50"/>
      <c r="X70" s="51"/>
    </row>
    <row r="71" spans="1:24" s="7" customFormat="1" x14ac:dyDescent="0.3">
      <c r="A71" s="17"/>
      <c r="B71" s="6"/>
      <c r="C71" s="8"/>
      <c r="W71" s="50"/>
      <c r="X71" s="51"/>
    </row>
    <row r="72" spans="1:24" s="7" customFormat="1" x14ac:dyDescent="0.3">
      <c r="A72" s="17"/>
      <c r="B72" s="6"/>
      <c r="C72" s="8"/>
      <c r="W72" s="50"/>
      <c r="X72" s="51"/>
    </row>
    <row r="73" spans="1:24" s="7" customFormat="1" x14ac:dyDescent="0.3">
      <c r="A73" s="17"/>
      <c r="B73" s="6"/>
      <c r="C73" s="8"/>
      <c r="W73" s="50"/>
      <c r="X73" s="51"/>
    </row>
    <row r="74" spans="1:24" s="7" customFormat="1" x14ac:dyDescent="0.3">
      <c r="A74" s="17"/>
      <c r="B74" s="6"/>
      <c r="C74" s="8"/>
      <c r="W74" s="50"/>
      <c r="X74" s="51"/>
    </row>
    <row r="75" spans="1:24" s="7" customFormat="1" x14ac:dyDescent="0.3">
      <c r="A75" s="17"/>
      <c r="B75" s="6"/>
      <c r="C75" s="8"/>
      <c r="W75" s="50"/>
      <c r="X75" s="51"/>
    </row>
    <row r="76" spans="1:24" s="7" customFormat="1" x14ac:dyDescent="0.3">
      <c r="A76" s="17"/>
      <c r="B76" s="6"/>
      <c r="C76" s="8"/>
      <c r="W76" s="50"/>
      <c r="X76" s="51"/>
    </row>
    <row r="77" spans="1:24" s="7" customFormat="1" x14ac:dyDescent="0.3">
      <c r="A77" s="17"/>
      <c r="B77" s="6"/>
      <c r="C77" s="8"/>
      <c r="W77" s="50"/>
      <c r="X77" s="51"/>
    </row>
    <row r="78" spans="1:24" s="7" customFormat="1" x14ac:dyDescent="0.3">
      <c r="A78" s="17"/>
      <c r="B78" s="6"/>
      <c r="C78" s="8"/>
      <c r="W78" s="50"/>
      <c r="X78" s="51"/>
    </row>
    <row r="79" spans="1:24" s="7" customFormat="1" x14ac:dyDescent="0.3">
      <c r="A79" s="17"/>
      <c r="B79" s="6"/>
      <c r="C79" s="8"/>
      <c r="W79" s="50"/>
      <c r="X79" s="51"/>
    </row>
    <row r="80" spans="1:24" s="7" customFormat="1" x14ac:dyDescent="0.3">
      <c r="A80" s="17"/>
      <c r="B80" s="6"/>
      <c r="C80" s="8"/>
      <c r="W80" s="50"/>
      <c r="X80" s="51"/>
    </row>
    <row r="81" spans="1:24" s="7" customFormat="1" x14ac:dyDescent="0.3">
      <c r="A81" s="17"/>
      <c r="B81" s="6"/>
      <c r="C81" s="8"/>
      <c r="W81" s="50"/>
      <c r="X81" s="51"/>
    </row>
    <row r="82" spans="1:24" s="7" customFormat="1" x14ac:dyDescent="0.3">
      <c r="A82" s="17"/>
      <c r="B82" s="6"/>
      <c r="C82" s="8"/>
      <c r="W82" s="50"/>
      <c r="X82" s="51"/>
    </row>
    <row r="83" spans="1:24" s="7" customFormat="1" x14ac:dyDescent="0.3">
      <c r="A83" s="17"/>
      <c r="B83" s="6"/>
      <c r="C83" s="8"/>
      <c r="W83" s="50"/>
      <c r="X83" s="51"/>
    </row>
    <row r="84" spans="1:24" s="7" customFormat="1" x14ac:dyDescent="0.3">
      <c r="A84" s="17"/>
      <c r="B84" s="6"/>
      <c r="C84" s="8"/>
      <c r="W84" s="50"/>
      <c r="X84" s="51"/>
    </row>
    <row r="85" spans="1:24" s="7" customFormat="1" x14ac:dyDescent="0.3">
      <c r="A85" s="17"/>
      <c r="B85" s="6"/>
      <c r="C85" s="8"/>
      <c r="W85" s="50"/>
      <c r="X85" s="51"/>
    </row>
    <row r="86" spans="1:24" s="7" customFormat="1" x14ac:dyDescent="0.3">
      <c r="A86" s="17"/>
      <c r="B86" s="6"/>
      <c r="C86" s="8"/>
      <c r="W86" s="50"/>
      <c r="X86" s="51"/>
    </row>
    <row r="87" spans="1:24" s="7" customFormat="1" x14ac:dyDescent="0.3">
      <c r="A87" s="17"/>
      <c r="B87" s="6"/>
      <c r="C87" s="8"/>
      <c r="W87" s="50"/>
      <c r="X87" s="51"/>
    </row>
    <row r="88" spans="1:24" s="7" customFormat="1" x14ac:dyDescent="0.3">
      <c r="A88" s="17"/>
      <c r="B88" s="6"/>
      <c r="C88" s="8"/>
      <c r="W88" s="50"/>
      <c r="X88" s="51"/>
    </row>
    <row r="89" spans="1:24" s="7" customFormat="1" x14ac:dyDescent="0.3">
      <c r="A89" s="17"/>
      <c r="B89" s="6"/>
      <c r="C89" s="8"/>
      <c r="W89" s="50"/>
      <c r="X89" s="51"/>
    </row>
    <row r="90" spans="1:24" s="7" customFormat="1" x14ac:dyDescent="0.3">
      <c r="A90" s="17"/>
      <c r="B90" s="6"/>
      <c r="C90" s="8"/>
      <c r="W90" s="50"/>
      <c r="X90" s="51"/>
    </row>
    <row r="91" spans="1:24" s="7" customFormat="1" x14ac:dyDescent="0.3">
      <c r="A91" s="17"/>
      <c r="B91" s="6"/>
      <c r="C91" s="8"/>
      <c r="W91" s="50"/>
      <c r="X91" s="51"/>
    </row>
    <row r="92" spans="1:24" s="7" customFormat="1" x14ac:dyDescent="0.3">
      <c r="A92" s="17"/>
      <c r="B92" s="6"/>
      <c r="C92" s="8"/>
      <c r="W92" s="50"/>
      <c r="X92" s="51"/>
    </row>
    <row r="93" spans="1:24" s="7" customFormat="1" x14ac:dyDescent="0.3">
      <c r="A93" s="17"/>
      <c r="B93" s="6"/>
      <c r="C93" s="8"/>
      <c r="W93" s="50"/>
      <c r="X93" s="51"/>
    </row>
    <row r="94" spans="1:24" s="7" customFormat="1" x14ac:dyDescent="0.3">
      <c r="A94" s="17"/>
      <c r="B94" s="6"/>
      <c r="C94" s="8"/>
      <c r="W94" s="50"/>
      <c r="X94" s="51"/>
    </row>
    <row r="95" spans="1:24" s="7" customFormat="1" x14ac:dyDescent="0.3">
      <c r="A95" s="17"/>
      <c r="B95" s="6"/>
      <c r="C95" s="8"/>
      <c r="W95" s="50"/>
      <c r="X95" s="51"/>
    </row>
    <row r="96" spans="1:24" s="7" customFormat="1" x14ac:dyDescent="0.3">
      <c r="A96" s="17"/>
      <c r="B96" s="6"/>
      <c r="C96" s="8"/>
      <c r="W96" s="50"/>
      <c r="X96" s="51"/>
    </row>
    <row r="97" spans="1:24" s="7" customFormat="1" x14ac:dyDescent="0.3">
      <c r="A97" s="17"/>
      <c r="B97" s="6"/>
      <c r="C97" s="8"/>
      <c r="W97" s="50"/>
      <c r="X97" s="51"/>
    </row>
    <row r="98" spans="1:24" s="7" customFormat="1" x14ac:dyDescent="0.3">
      <c r="A98" s="17"/>
      <c r="B98" s="6"/>
      <c r="C98" s="8"/>
      <c r="W98" s="50"/>
      <c r="X98" s="51"/>
    </row>
    <row r="99" spans="1:24" s="7" customFormat="1" x14ac:dyDescent="0.3">
      <c r="A99" s="17"/>
      <c r="B99" s="6"/>
      <c r="C99" s="8"/>
      <c r="W99" s="50"/>
      <c r="X99" s="51"/>
    </row>
    <row r="100" spans="1:24" s="7" customFormat="1" x14ac:dyDescent="0.3">
      <c r="A100" s="17"/>
      <c r="B100" s="6"/>
      <c r="C100" s="8"/>
      <c r="W100" s="50"/>
      <c r="X100" s="51"/>
    </row>
    <row r="101" spans="1:24" s="7" customFormat="1" x14ac:dyDescent="0.3">
      <c r="A101" s="17"/>
      <c r="B101" s="6"/>
      <c r="C101" s="8"/>
      <c r="W101" s="50"/>
      <c r="X101" s="51"/>
    </row>
    <row r="102" spans="1:24" s="7" customFormat="1" x14ac:dyDescent="0.3">
      <c r="A102" s="17"/>
      <c r="B102" s="6"/>
      <c r="C102" s="8"/>
      <c r="W102" s="50"/>
      <c r="X102" s="51"/>
    </row>
    <row r="103" spans="1:24" s="7" customFormat="1" x14ac:dyDescent="0.3">
      <c r="A103" s="17"/>
      <c r="B103" s="6"/>
      <c r="C103" s="8"/>
      <c r="W103" s="50"/>
      <c r="X103" s="51"/>
    </row>
    <row r="104" spans="1:24" s="7" customFormat="1" x14ac:dyDescent="0.3">
      <c r="A104" s="17"/>
      <c r="B104" s="6"/>
      <c r="C104" s="8"/>
      <c r="W104" s="50"/>
      <c r="X104" s="51"/>
    </row>
    <row r="105" spans="1:24" s="7" customFormat="1" x14ac:dyDescent="0.3">
      <c r="A105" s="17"/>
      <c r="B105" s="6"/>
      <c r="C105" s="8"/>
      <c r="W105" s="50"/>
      <c r="X105" s="51"/>
    </row>
    <row r="106" spans="1:24" s="7" customFormat="1" x14ac:dyDescent="0.3">
      <c r="A106" s="17"/>
      <c r="B106" s="6"/>
      <c r="C106" s="8"/>
      <c r="W106" s="50"/>
      <c r="X106" s="51"/>
    </row>
    <row r="107" spans="1:24" s="7" customFormat="1" x14ac:dyDescent="0.3">
      <c r="A107" s="17"/>
      <c r="B107" s="6"/>
      <c r="C107" s="8"/>
      <c r="W107" s="50"/>
      <c r="X107" s="51"/>
    </row>
    <row r="108" spans="1:24" s="7" customFormat="1" x14ac:dyDescent="0.3">
      <c r="A108" s="17"/>
      <c r="B108" s="6"/>
      <c r="C108" s="8"/>
      <c r="W108" s="50"/>
      <c r="X108" s="51"/>
    </row>
    <row r="109" spans="1:24" s="7" customFormat="1" x14ac:dyDescent="0.3">
      <c r="A109" s="17"/>
      <c r="B109" s="6"/>
      <c r="C109" s="8"/>
      <c r="W109" s="50"/>
      <c r="X109" s="51"/>
    </row>
    <row r="110" spans="1:24" s="7" customFormat="1" x14ac:dyDescent="0.3">
      <c r="A110" s="17"/>
      <c r="B110" s="6"/>
      <c r="C110" s="8"/>
      <c r="W110" s="50"/>
      <c r="X110" s="51"/>
    </row>
    <row r="111" spans="1:24" s="7" customFormat="1" x14ac:dyDescent="0.3">
      <c r="A111" s="17"/>
      <c r="B111" s="6"/>
      <c r="C111" s="8"/>
      <c r="W111" s="50"/>
      <c r="X111" s="51"/>
    </row>
    <row r="112" spans="1:24" s="7" customFormat="1" x14ac:dyDescent="0.3">
      <c r="A112" s="17"/>
      <c r="B112" s="6"/>
      <c r="C112" s="8"/>
      <c r="W112" s="50"/>
      <c r="X112" s="51"/>
    </row>
    <row r="113" spans="1:24" s="7" customFormat="1" x14ac:dyDescent="0.3">
      <c r="A113" s="17"/>
      <c r="B113" s="6"/>
      <c r="C113" s="8"/>
      <c r="W113" s="50"/>
      <c r="X113" s="51"/>
    </row>
    <row r="114" spans="1:24" s="7" customFormat="1" x14ac:dyDescent="0.3">
      <c r="A114" s="17"/>
      <c r="B114" s="6"/>
      <c r="C114" s="8"/>
      <c r="W114" s="50"/>
      <c r="X114" s="51"/>
    </row>
    <row r="115" spans="1:24" s="7" customFormat="1" x14ac:dyDescent="0.3">
      <c r="A115" s="17"/>
      <c r="B115" s="6"/>
      <c r="C115" s="8"/>
      <c r="W115" s="50"/>
      <c r="X115" s="51"/>
    </row>
    <row r="116" spans="1:24" s="7" customFormat="1" x14ac:dyDescent="0.3">
      <c r="A116" s="17"/>
      <c r="B116" s="6"/>
      <c r="C116" s="8"/>
      <c r="W116" s="50"/>
      <c r="X116" s="51"/>
    </row>
    <row r="117" spans="1:24" s="7" customFormat="1" x14ac:dyDescent="0.3">
      <c r="A117" s="17"/>
      <c r="B117" s="6"/>
      <c r="C117" s="8"/>
      <c r="W117" s="50"/>
      <c r="X117" s="51"/>
    </row>
    <row r="118" spans="1:24" s="7" customFormat="1" x14ac:dyDescent="0.3">
      <c r="A118" s="17"/>
      <c r="B118" s="6"/>
      <c r="C118" s="8"/>
      <c r="W118" s="50"/>
      <c r="X118" s="51"/>
    </row>
    <row r="119" spans="1:24" s="7" customFormat="1" x14ac:dyDescent="0.3">
      <c r="A119" s="17"/>
      <c r="B119" s="6"/>
      <c r="C119" s="8"/>
      <c r="W119" s="50"/>
      <c r="X119" s="51"/>
    </row>
    <row r="120" spans="1:24" s="7" customFormat="1" x14ac:dyDescent="0.3">
      <c r="A120" s="17"/>
      <c r="B120" s="6"/>
      <c r="C120" s="8"/>
      <c r="W120" s="50"/>
      <c r="X120" s="51"/>
    </row>
    <row r="121" spans="1:24" s="7" customFormat="1" x14ac:dyDescent="0.3">
      <c r="A121" s="17"/>
      <c r="B121" s="6"/>
      <c r="C121" s="8"/>
      <c r="W121" s="50"/>
      <c r="X121" s="51"/>
    </row>
    <row r="122" spans="1:24" s="7" customFormat="1" x14ac:dyDescent="0.3">
      <c r="A122" s="17"/>
      <c r="B122" s="6"/>
      <c r="C122" s="8"/>
      <c r="W122" s="50"/>
      <c r="X122" s="51"/>
    </row>
    <row r="123" spans="1:24" s="7" customFormat="1" x14ac:dyDescent="0.3">
      <c r="A123" s="17"/>
      <c r="B123" s="6"/>
      <c r="C123" s="8"/>
      <c r="W123" s="50"/>
      <c r="X123" s="51"/>
    </row>
    <row r="124" spans="1:24" s="7" customFormat="1" x14ac:dyDescent="0.3">
      <c r="A124" s="17"/>
      <c r="B124" s="6"/>
      <c r="C124" s="8"/>
      <c r="W124" s="50"/>
      <c r="X124" s="51"/>
    </row>
    <row r="125" spans="1:24" s="7" customFormat="1" x14ac:dyDescent="0.3">
      <c r="A125" s="17"/>
      <c r="B125" s="6"/>
      <c r="C125" s="8"/>
      <c r="W125" s="50"/>
      <c r="X125" s="51"/>
    </row>
    <row r="126" spans="1:24" s="7" customFormat="1" x14ac:dyDescent="0.3">
      <c r="A126" s="17"/>
      <c r="B126" s="6"/>
      <c r="C126" s="8"/>
      <c r="W126" s="50"/>
      <c r="X126" s="51"/>
    </row>
    <row r="127" spans="1:24" s="7" customFormat="1" x14ac:dyDescent="0.3">
      <c r="A127" s="17"/>
      <c r="B127" s="6"/>
      <c r="C127" s="8"/>
      <c r="W127" s="50"/>
      <c r="X127" s="51"/>
    </row>
    <row r="128" spans="1:24" s="7" customFormat="1" x14ac:dyDescent="0.3">
      <c r="A128" s="17"/>
      <c r="B128" s="6"/>
      <c r="C128" s="8"/>
      <c r="W128" s="50"/>
      <c r="X128" s="51"/>
    </row>
    <row r="129" spans="1:24" s="7" customFormat="1" x14ac:dyDescent="0.3">
      <c r="A129" s="17"/>
      <c r="B129" s="6"/>
      <c r="C129" s="8"/>
      <c r="W129" s="50"/>
      <c r="X129" s="51"/>
    </row>
    <row r="130" spans="1:24" s="7" customFormat="1" x14ac:dyDescent="0.3">
      <c r="A130" s="17"/>
      <c r="B130" s="6"/>
      <c r="C130" s="8"/>
      <c r="W130" s="50"/>
      <c r="X130" s="51"/>
    </row>
    <row r="131" spans="1:24" s="7" customFormat="1" x14ac:dyDescent="0.3">
      <c r="A131" s="17"/>
      <c r="B131" s="6"/>
      <c r="C131" s="8"/>
      <c r="W131" s="50"/>
      <c r="X131" s="51"/>
    </row>
    <row r="132" spans="1:24" s="7" customFormat="1" x14ac:dyDescent="0.3">
      <c r="A132" s="17"/>
      <c r="B132" s="6"/>
      <c r="C132" s="8"/>
      <c r="W132" s="50"/>
      <c r="X132" s="51"/>
    </row>
    <row r="133" spans="1:24" s="7" customFormat="1" x14ac:dyDescent="0.3">
      <c r="A133" s="17"/>
      <c r="B133" s="6"/>
      <c r="C133" s="8"/>
      <c r="W133" s="50"/>
      <c r="X133" s="51"/>
    </row>
    <row r="134" spans="1:24" s="7" customFormat="1" x14ac:dyDescent="0.3">
      <c r="A134" s="17"/>
      <c r="B134" s="6"/>
      <c r="C134" s="8"/>
      <c r="W134" s="50"/>
      <c r="X134" s="51"/>
    </row>
    <row r="135" spans="1:24" s="7" customFormat="1" x14ac:dyDescent="0.3">
      <c r="A135" s="17"/>
      <c r="B135" s="6"/>
      <c r="C135" s="8"/>
      <c r="W135" s="50"/>
      <c r="X135" s="51"/>
    </row>
    <row r="136" spans="1:24" s="7" customFormat="1" x14ac:dyDescent="0.3">
      <c r="A136" s="17"/>
      <c r="B136" s="6"/>
      <c r="C136" s="8"/>
      <c r="W136" s="50"/>
      <c r="X136" s="51"/>
    </row>
    <row r="137" spans="1:24" s="7" customFormat="1" x14ac:dyDescent="0.3">
      <c r="A137" s="17"/>
      <c r="B137" s="6"/>
      <c r="C137" s="8"/>
      <c r="W137" s="50"/>
      <c r="X137" s="51"/>
    </row>
    <row r="138" spans="1:24" s="7" customFormat="1" x14ac:dyDescent="0.3">
      <c r="A138" s="17"/>
      <c r="B138" s="6"/>
      <c r="C138" s="8"/>
      <c r="W138" s="50"/>
      <c r="X138" s="51"/>
    </row>
    <row r="139" spans="1:24" s="7" customFormat="1" x14ac:dyDescent="0.3">
      <c r="A139" s="17"/>
      <c r="B139" s="6"/>
      <c r="C139" s="8"/>
      <c r="W139" s="50"/>
      <c r="X139" s="51"/>
    </row>
    <row r="140" spans="1:24" s="7" customFormat="1" x14ac:dyDescent="0.3">
      <c r="A140" s="17"/>
      <c r="B140" s="6"/>
      <c r="C140" s="8"/>
      <c r="W140" s="50"/>
      <c r="X140" s="51"/>
    </row>
    <row r="141" spans="1:24" s="7" customFormat="1" x14ac:dyDescent="0.3">
      <c r="A141" s="17"/>
      <c r="B141" s="6"/>
      <c r="C141" s="8"/>
      <c r="W141" s="50"/>
      <c r="X141" s="51"/>
    </row>
    <row r="142" spans="1:24" s="7" customFormat="1" x14ac:dyDescent="0.3">
      <c r="A142" s="17"/>
      <c r="B142" s="6"/>
      <c r="C142" s="8"/>
      <c r="W142" s="50"/>
      <c r="X142" s="51"/>
    </row>
    <row r="143" spans="1:24" s="7" customFormat="1" x14ac:dyDescent="0.3">
      <c r="A143" s="17"/>
      <c r="B143" s="6"/>
      <c r="C143" s="8"/>
      <c r="W143" s="50"/>
      <c r="X143" s="51"/>
    </row>
    <row r="144" spans="1:24" s="7" customFormat="1" x14ac:dyDescent="0.3">
      <c r="A144" s="17"/>
      <c r="B144" s="6"/>
      <c r="C144" s="8"/>
      <c r="W144" s="50"/>
      <c r="X144" s="51"/>
    </row>
    <row r="145" spans="1:24" s="7" customFormat="1" x14ac:dyDescent="0.3">
      <c r="A145" s="17"/>
      <c r="B145" s="6"/>
      <c r="C145" s="8"/>
      <c r="W145" s="50"/>
      <c r="X145" s="51"/>
    </row>
    <row r="146" spans="1:24" s="7" customFormat="1" x14ac:dyDescent="0.3">
      <c r="A146" s="17"/>
      <c r="B146" s="6"/>
      <c r="C146" s="8"/>
      <c r="W146" s="50"/>
      <c r="X146" s="51"/>
    </row>
    <row r="147" spans="1:24" s="7" customFormat="1" x14ac:dyDescent="0.3">
      <c r="A147" s="17"/>
      <c r="B147" s="6"/>
      <c r="C147" s="8"/>
      <c r="W147" s="50"/>
      <c r="X147" s="51"/>
    </row>
    <row r="148" spans="1:24" s="7" customFormat="1" x14ac:dyDescent="0.3">
      <c r="A148" s="17"/>
      <c r="B148" s="6"/>
      <c r="C148" s="8"/>
      <c r="W148" s="50"/>
      <c r="X148" s="51"/>
    </row>
    <row r="149" spans="1:24" s="7" customFormat="1" x14ac:dyDescent="0.3">
      <c r="A149" s="17"/>
      <c r="B149" s="6"/>
      <c r="C149" s="8"/>
      <c r="W149" s="50"/>
      <c r="X149" s="51"/>
    </row>
    <row r="150" spans="1:24" s="7" customFormat="1" x14ac:dyDescent="0.3">
      <c r="A150" s="17"/>
      <c r="B150" s="6"/>
      <c r="C150" s="8"/>
      <c r="W150" s="50"/>
      <c r="X150" s="51"/>
    </row>
    <row r="151" spans="1:24" s="7" customFormat="1" x14ac:dyDescent="0.3">
      <c r="A151" s="17"/>
      <c r="B151" s="6"/>
      <c r="C151" s="8"/>
      <c r="W151" s="50"/>
      <c r="X151" s="51"/>
    </row>
    <row r="152" spans="1:24" s="7" customFormat="1" x14ac:dyDescent="0.3">
      <c r="A152" s="17"/>
      <c r="B152" s="6"/>
      <c r="C152" s="8"/>
      <c r="W152" s="50"/>
      <c r="X152" s="51"/>
    </row>
    <row r="153" spans="1:24" s="7" customFormat="1" x14ac:dyDescent="0.3">
      <c r="A153" s="17"/>
      <c r="B153" s="6"/>
      <c r="C153" s="8"/>
      <c r="W153" s="50"/>
      <c r="X153" s="51"/>
    </row>
    <row r="154" spans="1:24" s="7" customFormat="1" x14ac:dyDescent="0.3">
      <c r="A154" s="17"/>
      <c r="B154" s="6"/>
      <c r="C154" s="8"/>
      <c r="W154" s="50"/>
      <c r="X154" s="51"/>
    </row>
    <row r="155" spans="1:24" s="7" customFormat="1" x14ac:dyDescent="0.3">
      <c r="A155" s="17"/>
      <c r="B155" s="6"/>
      <c r="C155" s="8"/>
      <c r="W155" s="50"/>
      <c r="X155" s="51"/>
    </row>
    <row r="156" spans="1:24" s="7" customFormat="1" x14ac:dyDescent="0.3">
      <c r="A156" s="17"/>
      <c r="B156" s="6"/>
      <c r="C156" s="8"/>
      <c r="W156" s="50"/>
      <c r="X156" s="51"/>
    </row>
    <row r="157" spans="1:24" s="7" customFormat="1" x14ac:dyDescent="0.3">
      <c r="A157" s="17"/>
      <c r="B157" s="6"/>
      <c r="C157" s="8"/>
      <c r="W157" s="50"/>
      <c r="X157" s="51"/>
    </row>
    <row r="158" spans="1:24" s="7" customFormat="1" x14ac:dyDescent="0.3">
      <c r="A158" s="17"/>
      <c r="B158" s="6"/>
      <c r="C158" s="8"/>
      <c r="W158" s="50"/>
      <c r="X158" s="51"/>
    </row>
    <row r="159" spans="1:24" s="7" customFormat="1" x14ac:dyDescent="0.3">
      <c r="A159" s="17"/>
      <c r="B159" s="6"/>
      <c r="C159" s="8"/>
      <c r="W159" s="50"/>
      <c r="X159" s="51"/>
    </row>
    <row r="160" spans="1:24" s="7" customFormat="1" x14ac:dyDescent="0.3">
      <c r="A160" s="17"/>
      <c r="B160" s="6"/>
      <c r="C160" s="8"/>
      <c r="W160" s="50"/>
      <c r="X160" s="51"/>
    </row>
    <row r="161" spans="1:24" s="7" customFormat="1" x14ac:dyDescent="0.3">
      <c r="A161" s="17"/>
      <c r="B161" s="6"/>
      <c r="C161" s="8"/>
      <c r="W161" s="50"/>
      <c r="X161" s="51"/>
    </row>
    <row r="162" spans="1:24" s="7" customFormat="1" x14ac:dyDescent="0.3">
      <c r="A162" s="17"/>
      <c r="B162" s="6"/>
      <c r="C162" s="8"/>
      <c r="W162" s="50"/>
      <c r="X162" s="51"/>
    </row>
    <row r="163" spans="1:24" s="7" customFormat="1" x14ac:dyDescent="0.3">
      <c r="A163" s="17"/>
      <c r="B163" s="6"/>
      <c r="C163" s="8"/>
      <c r="W163" s="50"/>
      <c r="X163" s="51"/>
    </row>
    <row r="164" spans="1:24" s="7" customFormat="1" x14ac:dyDescent="0.3">
      <c r="A164" s="17"/>
      <c r="B164" s="6"/>
      <c r="C164" s="8"/>
      <c r="W164" s="50"/>
      <c r="X164" s="51"/>
    </row>
    <row r="165" spans="1:24" s="7" customFormat="1" x14ac:dyDescent="0.3">
      <c r="A165" s="17"/>
      <c r="B165" s="6"/>
      <c r="C165" s="8"/>
      <c r="W165" s="50"/>
      <c r="X165" s="51"/>
    </row>
    <row r="166" spans="1:24" s="7" customFormat="1" x14ac:dyDescent="0.3">
      <c r="A166" s="17"/>
      <c r="B166" s="6"/>
      <c r="C166" s="8"/>
      <c r="W166" s="50"/>
      <c r="X166" s="51"/>
    </row>
    <row r="167" spans="1:24" s="7" customFormat="1" x14ac:dyDescent="0.3">
      <c r="A167" s="17"/>
      <c r="B167" s="6"/>
      <c r="C167" s="8"/>
      <c r="W167" s="50"/>
      <c r="X167" s="51"/>
    </row>
    <row r="168" spans="1:24" s="7" customFormat="1" x14ac:dyDescent="0.3">
      <c r="A168" s="17"/>
      <c r="B168" s="6"/>
      <c r="C168" s="8"/>
      <c r="W168" s="50"/>
      <c r="X168" s="51"/>
    </row>
    <row r="169" spans="1:24" s="7" customFormat="1" x14ac:dyDescent="0.3">
      <c r="A169" s="17"/>
      <c r="B169" s="6"/>
      <c r="C169" s="8"/>
      <c r="W169" s="50"/>
      <c r="X169" s="51"/>
    </row>
    <row r="170" spans="1:24" s="7" customFormat="1" x14ac:dyDescent="0.3">
      <c r="A170" s="17"/>
      <c r="B170" s="6"/>
      <c r="C170" s="8"/>
      <c r="W170" s="50"/>
      <c r="X170" s="51"/>
    </row>
    <row r="171" spans="1:24" s="7" customFormat="1" x14ac:dyDescent="0.3">
      <c r="A171" s="17"/>
      <c r="B171" s="6"/>
      <c r="C171" s="8"/>
      <c r="W171" s="50"/>
      <c r="X171" s="51"/>
    </row>
    <row r="172" spans="1:24" s="7" customFormat="1" x14ac:dyDescent="0.3">
      <c r="A172" s="17"/>
      <c r="B172" s="6"/>
      <c r="C172" s="8"/>
      <c r="W172" s="50"/>
      <c r="X172" s="51"/>
    </row>
    <row r="173" spans="1:24" s="7" customFormat="1" x14ac:dyDescent="0.3">
      <c r="A173" s="17"/>
      <c r="B173" s="6"/>
      <c r="C173" s="8"/>
      <c r="W173" s="50"/>
      <c r="X173" s="51"/>
    </row>
    <row r="174" spans="1:24" s="7" customFormat="1" x14ac:dyDescent="0.3">
      <c r="A174" s="17"/>
      <c r="B174" s="6"/>
      <c r="C174" s="8"/>
      <c r="W174" s="50"/>
      <c r="X174" s="51"/>
    </row>
    <row r="175" spans="1:24" s="7" customFormat="1" x14ac:dyDescent="0.3">
      <c r="A175" s="17"/>
      <c r="B175" s="6"/>
      <c r="C175" s="8"/>
      <c r="W175" s="50"/>
      <c r="X175" s="51"/>
    </row>
    <row r="176" spans="1:24" s="7" customFormat="1" x14ac:dyDescent="0.3">
      <c r="A176" s="17"/>
      <c r="B176" s="6"/>
      <c r="C176" s="8"/>
      <c r="W176" s="50"/>
      <c r="X176" s="51"/>
    </row>
    <row r="177" spans="1:24" s="7" customFormat="1" x14ac:dyDescent="0.3">
      <c r="A177" s="17"/>
      <c r="B177" s="6"/>
      <c r="C177" s="8"/>
      <c r="W177" s="50"/>
      <c r="X177" s="51"/>
    </row>
    <row r="178" spans="1:24" s="7" customFormat="1" x14ac:dyDescent="0.3">
      <c r="A178" s="17"/>
      <c r="B178" s="6"/>
      <c r="C178" s="8"/>
      <c r="W178" s="50"/>
      <c r="X178" s="51"/>
    </row>
    <row r="179" spans="1:24" s="7" customFormat="1" x14ac:dyDescent="0.3">
      <c r="A179" s="17"/>
      <c r="B179" s="6"/>
      <c r="C179" s="8"/>
      <c r="W179" s="50"/>
      <c r="X179" s="51"/>
    </row>
    <row r="180" spans="1:24" s="7" customFormat="1" x14ac:dyDescent="0.3">
      <c r="A180" s="17"/>
      <c r="B180" s="6"/>
      <c r="C180" s="8"/>
      <c r="W180" s="50"/>
      <c r="X180" s="51"/>
    </row>
    <row r="181" spans="1:24" s="7" customFormat="1" x14ac:dyDescent="0.3">
      <c r="A181" s="17"/>
      <c r="B181" s="6"/>
      <c r="C181" s="8"/>
      <c r="W181" s="50"/>
      <c r="X181" s="51"/>
    </row>
    <row r="182" spans="1:24" s="7" customFormat="1" x14ac:dyDescent="0.3">
      <c r="A182" s="17"/>
      <c r="B182" s="6"/>
      <c r="C182" s="8"/>
      <c r="W182" s="50"/>
      <c r="X182" s="51"/>
    </row>
    <row r="183" spans="1:24" s="7" customFormat="1" x14ac:dyDescent="0.3">
      <c r="A183" s="17"/>
      <c r="B183" s="6"/>
      <c r="C183" s="8"/>
      <c r="W183" s="50"/>
      <c r="X183" s="51"/>
    </row>
    <row r="184" spans="1:24" s="7" customFormat="1" x14ac:dyDescent="0.3">
      <c r="A184" s="17"/>
      <c r="B184" s="6"/>
      <c r="C184" s="8"/>
      <c r="W184" s="50"/>
      <c r="X184" s="51"/>
    </row>
    <row r="185" spans="1:24" s="7" customFormat="1" x14ac:dyDescent="0.3">
      <c r="A185" s="17"/>
      <c r="B185" s="6"/>
      <c r="C185" s="8"/>
      <c r="W185" s="50"/>
      <c r="X185" s="51"/>
    </row>
    <row r="186" spans="1:24" s="7" customFormat="1" x14ac:dyDescent="0.3">
      <c r="A186" s="17"/>
      <c r="B186" s="6"/>
      <c r="C186" s="8"/>
      <c r="W186" s="50"/>
      <c r="X186" s="51"/>
    </row>
    <row r="187" spans="1:24" s="7" customFormat="1" x14ac:dyDescent="0.3">
      <c r="A187" s="17"/>
      <c r="B187" s="6"/>
      <c r="C187" s="8"/>
      <c r="W187" s="50"/>
      <c r="X187" s="51"/>
    </row>
  </sheetData>
  <autoFilter ref="A1:X56">
    <filterColumn colId="1"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autoFilter>
  <mergeCells count="10">
    <mergeCell ref="A1:A3"/>
    <mergeCell ref="B1:C3"/>
    <mergeCell ref="D1:V1"/>
    <mergeCell ref="W1:W2"/>
    <mergeCell ref="X1:X2"/>
    <mergeCell ref="D2:E2"/>
    <mergeCell ref="F2:L2"/>
    <mergeCell ref="M2:N2"/>
    <mergeCell ref="O2:P2"/>
    <mergeCell ref="R2:V2"/>
  </mergeCells>
  <conditionalFormatting sqref="B55:B56 B4:B53">
    <cfRule type="duplicateValues" dxfId="156" priority="90"/>
  </conditionalFormatting>
  <conditionalFormatting sqref="B55:B56">
    <cfRule type="duplicateValues" dxfId="155" priority="91"/>
  </conditionalFormatting>
  <conditionalFormatting sqref="B54">
    <cfRule type="duplicateValues" dxfId="154" priority="88"/>
  </conditionalFormatting>
  <conditionalFormatting sqref="B54">
    <cfRule type="duplicateValues" dxfId="153" priority="89"/>
  </conditionalFormatting>
  <conditionalFormatting sqref="B1">
    <cfRule type="duplicateValues" dxfId="152" priority="92"/>
  </conditionalFormatting>
  <conditionalFormatting sqref="F4:K7 F9:K22 F47:K56 F27:K45">
    <cfRule type="cellIs" dxfId="151" priority="82" operator="equal">
      <formula>"5 : très fort"</formula>
    </cfRule>
    <cfRule type="cellIs" dxfId="150" priority="83" operator="equal">
      <formula>"4 : fort"</formula>
    </cfRule>
    <cfRule type="cellIs" dxfId="149" priority="84" operator="equal">
      <formula>"3 : moyen"</formula>
    </cfRule>
    <cfRule type="cellIs" dxfId="148" priority="86" operator="equal">
      <formula>"2 : faible"</formula>
    </cfRule>
    <cfRule type="cellIs" dxfId="147" priority="87" operator="equal">
      <formula>"1 : très faible ou nulle"</formula>
    </cfRule>
  </conditionalFormatting>
  <conditionalFormatting sqref="G55">
    <cfRule type="cellIs" dxfId="146" priority="85" operator="equal">
      <formula>"3 : moyen"</formula>
    </cfRule>
  </conditionalFormatting>
  <conditionalFormatting sqref="R4 O17:O28 R17:R28 O30:O32 R30:R32 O34 O36:O39 R36:R39 R41 O41 O53 R53 M53 M56 O4:O15 R6:R15 R34 O44:O51 M4:M51 R44:R51 O55:O56 R56">
    <cfRule type="cellIs" dxfId="145" priority="79" operator="equal">
      <formula>"Dégradation"</formula>
    </cfRule>
    <cfRule type="cellIs" dxfId="144" priority="80" operator="equal">
      <formula>"Stabilité"</formula>
    </cfRule>
    <cfRule type="cellIs" dxfId="143" priority="81" operator="equal">
      <formula>"Amélioration"</formula>
    </cfRule>
  </conditionalFormatting>
  <conditionalFormatting sqref="D1:D11 D14:D23 D26 D28 D32:D38 D41:D1048576">
    <cfRule type="cellIs" dxfId="142" priority="78" operator="equal">
      <formula>"oui"</formula>
    </cfRule>
  </conditionalFormatting>
  <conditionalFormatting sqref="F8:K8">
    <cfRule type="cellIs" dxfId="141" priority="73" operator="equal">
      <formula>"5 : très fort"</formula>
    </cfRule>
    <cfRule type="cellIs" dxfId="140" priority="74" operator="equal">
      <formula>"4 : fort"</formula>
    </cfRule>
    <cfRule type="cellIs" dxfId="139" priority="75" operator="equal">
      <formula>"3 : moyen"</formula>
    </cfRule>
    <cfRule type="cellIs" dxfId="138" priority="76" operator="equal">
      <formula>"2 : faible"</formula>
    </cfRule>
    <cfRule type="cellIs" dxfId="137" priority="77" operator="equal">
      <formula>"1 : très faible ou nulle"</formula>
    </cfRule>
  </conditionalFormatting>
  <conditionalFormatting sqref="D12">
    <cfRule type="cellIs" dxfId="136" priority="72" operator="equal">
      <formula>"oui"</formula>
    </cfRule>
  </conditionalFormatting>
  <conditionalFormatting sqref="D13">
    <cfRule type="cellIs" dxfId="135" priority="71" operator="equal">
      <formula>"oui"</formula>
    </cfRule>
  </conditionalFormatting>
  <conditionalFormatting sqref="O16 R16">
    <cfRule type="cellIs" dxfId="134" priority="68" operator="equal">
      <formula>"Dégradation"</formula>
    </cfRule>
    <cfRule type="cellIs" dxfId="133" priority="69" operator="equal">
      <formula>"Stabilité"</formula>
    </cfRule>
    <cfRule type="cellIs" dxfId="132" priority="70" operator="equal">
      <formula>"Amélioration"</formula>
    </cfRule>
  </conditionalFormatting>
  <conditionalFormatting sqref="F23:K25">
    <cfRule type="cellIs" dxfId="131" priority="63" operator="equal">
      <formula>"5 : très fort"</formula>
    </cfRule>
    <cfRule type="cellIs" dxfId="130" priority="64" operator="equal">
      <formula>"4 : fort"</formula>
    </cfRule>
    <cfRule type="cellIs" dxfId="129" priority="65" operator="equal">
      <formula>"3 : moyen"</formula>
    </cfRule>
    <cfRule type="cellIs" dxfId="128" priority="66" operator="equal">
      <formula>"2 : faible"</formula>
    </cfRule>
    <cfRule type="cellIs" dxfId="127" priority="67" operator="equal">
      <formula>"1 : très faible ou nulle"</formula>
    </cfRule>
  </conditionalFormatting>
  <conditionalFormatting sqref="D24:D25">
    <cfRule type="cellIs" dxfId="126" priority="62" operator="equal">
      <formula>"oui"</formula>
    </cfRule>
  </conditionalFormatting>
  <conditionalFormatting sqref="F26:K26">
    <cfRule type="cellIs" dxfId="125" priority="57" operator="equal">
      <formula>"5 : très fort"</formula>
    </cfRule>
    <cfRule type="cellIs" dxfId="124" priority="58" operator="equal">
      <formula>"4 : fort"</formula>
    </cfRule>
    <cfRule type="cellIs" dxfId="123" priority="59" operator="equal">
      <formula>"3 : moyen"</formula>
    </cfRule>
    <cfRule type="cellIs" dxfId="122" priority="60" operator="equal">
      <formula>"2 : faible"</formula>
    </cfRule>
    <cfRule type="cellIs" dxfId="121" priority="61" operator="equal">
      <formula>"1 : très faible ou nulle"</formula>
    </cfRule>
  </conditionalFormatting>
  <conditionalFormatting sqref="D27">
    <cfRule type="cellIs" dxfId="120" priority="56" operator="equal">
      <formula>"oui"</formula>
    </cfRule>
  </conditionalFormatting>
  <conditionalFormatting sqref="D29:D31">
    <cfRule type="cellIs" dxfId="119" priority="55" operator="equal">
      <formula>"oui"</formula>
    </cfRule>
  </conditionalFormatting>
  <conditionalFormatting sqref="O29">
    <cfRule type="cellIs" dxfId="118" priority="52" operator="equal">
      <formula>"Dégradation"</formula>
    </cfRule>
    <cfRule type="cellIs" dxfId="117" priority="53" operator="equal">
      <formula>"Stabilité"</formula>
    </cfRule>
    <cfRule type="cellIs" dxfId="116" priority="54" operator="equal">
      <formula>"Amélioration"</formula>
    </cfRule>
  </conditionalFormatting>
  <conditionalFormatting sqref="R29">
    <cfRule type="cellIs" dxfId="115" priority="49" operator="equal">
      <formula>"Dégradation"</formula>
    </cfRule>
    <cfRule type="cellIs" dxfId="114" priority="50" operator="equal">
      <formula>"Stabilité"</formula>
    </cfRule>
    <cfRule type="cellIs" dxfId="113" priority="51" operator="equal">
      <formula>"Amélioration"</formula>
    </cfRule>
  </conditionalFormatting>
  <conditionalFormatting sqref="O33">
    <cfRule type="cellIs" dxfId="112" priority="46" operator="equal">
      <formula>"Dégradation"</formula>
    </cfRule>
    <cfRule type="cellIs" dxfId="111" priority="47" operator="equal">
      <formula>"Stabilité"</formula>
    </cfRule>
    <cfRule type="cellIs" dxfId="110" priority="48" operator="equal">
      <formula>"Amélioration"</formula>
    </cfRule>
  </conditionalFormatting>
  <conditionalFormatting sqref="O35 R35">
    <cfRule type="cellIs" dxfId="109" priority="43" operator="equal">
      <formula>"Dégradation"</formula>
    </cfRule>
    <cfRule type="cellIs" dxfId="108" priority="44" operator="equal">
      <formula>"Stabilité"</formula>
    </cfRule>
    <cfRule type="cellIs" dxfId="107" priority="45" operator="equal">
      <formula>"Amélioration"</formula>
    </cfRule>
  </conditionalFormatting>
  <conditionalFormatting sqref="D39:D40">
    <cfRule type="cellIs" dxfId="106" priority="42" operator="equal">
      <formula>"oui"</formula>
    </cfRule>
  </conditionalFormatting>
  <conditionalFormatting sqref="O40 R40">
    <cfRule type="cellIs" dxfId="105" priority="39" operator="equal">
      <formula>"Dégradation"</formula>
    </cfRule>
    <cfRule type="cellIs" dxfId="104" priority="40" operator="equal">
      <formula>"Stabilité"</formula>
    </cfRule>
    <cfRule type="cellIs" dxfId="103" priority="41" operator="equal">
      <formula>"Amélioration"</formula>
    </cfRule>
  </conditionalFormatting>
  <conditionalFormatting sqref="O52 R52">
    <cfRule type="cellIs" dxfId="102" priority="36" operator="equal">
      <formula>"Dégradation"</formula>
    </cfRule>
    <cfRule type="cellIs" dxfId="101" priority="37" operator="equal">
      <formula>"Stabilité"</formula>
    </cfRule>
    <cfRule type="cellIs" dxfId="100" priority="38" operator="equal">
      <formula>"Amélioration"</formula>
    </cfRule>
  </conditionalFormatting>
  <conditionalFormatting sqref="O54 M54 R54">
    <cfRule type="cellIs" dxfId="99" priority="33" operator="equal">
      <formula>"Dégradation"</formula>
    </cfRule>
    <cfRule type="cellIs" dxfId="98" priority="34" operator="equal">
      <formula>"Stabilité"</formula>
    </cfRule>
    <cfRule type="cellIs" dxfId="97" priority="35" operator="equal">
      <formula>"Amélioration"</formula>
    </cfRule>
  </conditionalFormatting>
  <conditionalFormatting sqref="F46:K46">
    <cfRule type="cellIs" dxfId="96" priority="28" operator="equal">
      <formula>"5 : très fort"</formula>
    </cfRule>
    <cfRule type="cellIs" dxfId="95" priority="29" operator="equal">
      <formula>"4 : fort"</formula>
    </cfRule>
    <cfRule type="cellIs" dxfId="94" priority="30" operator="equal">
      <formula>"3 : moyen"</formula>
    </cfRule>
    <cfRule type="cellIs" dxfId="93" priority="31" operator="equal">
      <formula>"2 : faible"</formula>
    </cfRule>
    <cfRule type="cellIs" dxfId="92" priority="32" operator="equal">
      <formula>"1 : très faible ou nulle"</formula>
    </cfRule>
  </conditionalFormatting>
  <conditionalFormatting sqref="R5">
    <cfRule type="cellIs" dxfId="91" priority="25" operator="equal">
      <formula>"Dégradation"</formula>
    </cfRule>
    <cfRule type="cellIs" dxfId="90" priority="26" operator="equal">
      <formula>"Stabilité"</formula>
    </cfRule>
    <cfRule type="cellIs" dxfId="89" priority="27" operator="equal">
      <formula>"Amélioration"</formula>
    </cfRule>
  </conditionalFormatting>
  <conditionalFormatting sqref="R33">
    <cfRule type="cellIs" dxfId="88" priority="22" operator="equal">
      <formula>"Dégradation"</formula>
    </cfRule>
    <cfRule type="cellIs" dxfId="87" priority="23" operator="equal">
      <formula>"Stabilité"</formula>
    </cfRule>
    <cfRule type="cellIs" dxfId="86" priority="24" operator="equal">
      <formula>"Amélioration"</formula>
    </cfRule>
  </conditionalFormatting>
  <conditionalFormatting sqref="O42">
    <cfRule type="cellIs" dxfId="85" priority="19" operator="equal">
      <formula>"Dégradation"</formula>
    </cfRule>
    <cfRule type="cellIs" dxfId="84" priority="20" operator="equal">
      <formula>"Stabilité"</formula>
    </cfRule>
    <cfRule type="cellIs" dxfId="83" priority="21" operator="equal">
      <formula>"Amélioration"</formula>
    </cfRule>
  </conditionalFormatting>
  <conditionalFormatting sqref="O43">
    <cfRule type="cellIs" dxfId="82" priority="16" operator="equal">
      <formula>"Dégradation"</formula>
    </cfRule>
    <cfRule type="cellIs" dxfId="81" priority="17" operator="equal">
      <formula>"Stabilité"</formula>
    </cfRule>
    <cfRule type="cellIs" dxfId="80" priority="18" operator="equal">
      <formula>"Amélioration"</formula>
    </cfRule>
  </conditionalFormatting>
  <conditionalFormatting sqref="R43">
    <cfRule type="cellIs" dxfId="79" priority="13" operator="equal">
      <formula>"Dégradation"</formula>
    </cfRule>
    <cfRule type="cellIs" dxfId="78" priority="14" operator="equal">
      <formula>"Stabilité"</formula>
    </cfRule>
    <cfRule type="cellIs" dxfId="77" priority="15" operator="equal">
      <formula>"Amélioration"</formula>
    </cfRule>
  </conditionalFormatting>
  <conditionalFormatting sqref="R42">
    <cfRule type="cellIs" dxfId="76" priority="10" operator="equal">
      <formula>"Dégradation"</formula>
    </cfRule>
    <cfRule type="cellIs" dxfId="75" priority="11" operator="equal">
      <formula>"Stabilité"</formula>
    </cfRule>
    <cfRule type="cellIs" dxfId="74" priority="12" operator="equal">
      <formula>"Amélioration"</formula>
    </cfRule>
  </conditionalFormatting>
  <conditionalFormatting sqref="M52">
    <cfRule type="cellIs" dxfId="73" priority="7" operator="equal">
      <formula>"Dégradation"</formula>
    </cfRule>
    <cfRule type="cellIs" dxfId="72" priority="8" operator="equal">
      <formula>"Stabilité"</formula>
    </cfRule>
    <cfRule type="cellIs" dxfId="71" priority="9" operator="equal">
      <formula>"Amélioration"</formula>
    </cfRule>
  </conditionalFormatting>
  <conditionalFormatting sqref="M55">
    <cfRule type="cellIs" dxfId="70" priority="4" operator="equal">
      <formula>"Dégradation"</formula>
    </cfRule>
    <cfRule type="cellIs" dxfId="69" priority="5" operator="equal">
      <formula>"Stabilité"</formula>
    </cfRule>
    <cfRule type="cellIs" dxfId="68" priority="6" operator="equal">
      <formula>"Amélioration"</formula>
    </cfRule>
  </conditionalFormatting>
  <conditionalFormatting sqref="R55">
    <cfRule type="cellIs" dxfId="67" priority="1" operator="equal">
      <formula>"Dégradation"</formula>
    </cfRule>
    <cfRule type="cellIs" dxfId="66" priority="2" operator="equal">
      <formula>"Stabilité"</formula>
    </cfRule>
    <cfRule type="cellIs" dxfId="65" priority="3" operator="equal">
      <formula>"Amélioration"</formula>
    </cfRule>
  </conditionalFormatting>
  <dataValidations count="3">
    <dataValidation type="list" allowBlank="1" showInputMessage="1" showErrorMessage="1" sqref="F4:K56">
      <formula1>"1 : très faible ou nulle,2 : faible,3 : moyen,4 : fort,5 : très fort"</formula1>
    </dataValidation>
    <dataValidation type="list" allowBlank="1" showInputMessage="1" showErrorMessage="1" sqref="O4:O56 M4:M56 R4:R56">
      <formula1>"Amélioration,Stabilité,Dégradation"</formula1>
    </dataValidation>
    <dataValidation type="list" allowBlank="1" showInputMessage="1" showErrorMessage="1" sqref="D4:D5">
      <formula1>"oui,non"</formula1>
    </dataValidation>
  </dataValidations>
  <printOptions horizontalCentered="1" verticalCentered="1"/>
  <pageMargins left="0.70866141732283472" right="0.70866141732283472" top="0.74803149606299213" bottom="0.74803149606299213" header="0.31496062992125984" footer="0.31496062992125984"/>
  <pageSetup paperSize="8" scale="78" orientation="landscape" r:id="rId1"/>
  <headerFooter>
    <oddHeader>&amp;C&amp;"-,Gras"&amp;18RECEMA 2019
Programmation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83"/>
  <sheetViews>
    <sheetView zoomScale="50" zoomScaleNormal="50" workbookViewId="0">
      <pane xSplit="3" ySplit="3" topLeftCell="D43" activePane="bottomRight" state="frozen"/>
      <selection activeCell="W1" sqref="W1:X1048576"/>
      <selection pane="topRight" activeCell="W1" sqref="W1:X1048576"/>
      <selection pane="bottomLeft" activeCell="W1" sqref="W1:X1048576"/>
      <selection pane="bottomRight" activeCell="B43" sqref="B43"/>
    </sheetView>
  </sheetViews>
  <sheetFormatPr baseColWidth="10" defaultColWidth="15.7109375" defaultRowHeight="20.25" x14ac:dyDescent="0.3"/>
  <cols>
    <col min="1" max="1" width="25.7109375" style="18" customWidth="1"/>
    <col min="2" max="2" width="15.7109375" style="9" customWidth="1"/>
    <col min="3" max="3" width="25.7109375" style="10" customWidth="1"/>
    <col min="4" max="4" width="10.7109375" style="11" customWidth="1"/>
    <col min="5" max="5" width="20.7109375" style="12" customWidth="1"/>
    <col min="6" max="6" width="7.7109375" style="13" customWidth="1"/>
    <col min="7" max="11" width="7.7109375" style="14" customWidth="1"/>
    <col min="12" max="12" width="15.7109375" style="12" customWidth="1"/>
    <col min="13" max="13" width="15.7109375" style="11" customWidth="1"/>
    <col min="14" max="14" width="50.7109375" style="12" customWidth="1"/>
    <col min="15" max="15" width="15.7109375" style="11" customWidth="1"/>
    <col min="16" max="16" width="50.7109375" style="12" customWidth="1"/>
    <col min="17" max="17" width="50.7109375" style="15" customWidth="1"/>
    <col min="18" max="18" width="15.7109375" style="11" customWidth="1"/>
    <col min="19" max="19" width="30.7109375" style="14" customWidth="1"/>
    <col min="20" max="21" width="15.7109375" style="14" customWidth="1"/>
    <col min="22" max="22" width="50.7109375" style="174" customWidth="1"/>
    <col min="23" max="16384" width="15.7109375" style="16"/>
  </cols>
  <sheetData>
    <row r="1" spans="1:23" s="19" customFormat="1" ht="29.25" thickTop="1" thickBot="1" x14ac:dyDescent="0.3">
      <c r="A1" s="254" t="s">
        <v>603</v>
      </c>
      <c r="B1" s="256" t="s">
        <v>0</v>
      </c>
      <c r="C1" s="257"/>
      <c r="D1" s="260" t="s">
        <v>604</v>
      </c>
      <c r="E1" s="261"/>
      <c r="F1" s="261"/>
      <c r="G1" s="261"/>
      <c r="H1" s="261"/>
      <c r="I1" s="261"/>
      <c r="J1" s="261"/>
      <c r="K1" s="261"/>
      <c r="L1" s="261"/>
      <c r="M1" s="261"/>
      <c r="N1" s="261"/>
      <c r="O1" s="261"/>
      <c r="P1" s="261"/>
      <c r="Q1" s="261"/>
      <c r="R1" s="261"/>
      <c r="S1" s="261"/>
      <c r="T1" s="261"/>
      <c r="U1" s="261"/>
      <c r="V1" s="262"/>
      <c r="W1" s="141"/>
    </row>
    <row r="2" spans="1:23" s="2" customFormat="1" ht="40.15" customHeight="1" x14ac:dyDescent="0.25">
      <c r="A2" s="255"/>
      <c r="B2" s="258"/>
      <c r="C2" s="259"/>
      <c r="D2" s="263" t="s">
        <v>1</v>
      </c>
      <c r="E2" s="264"/>
      <c r="F2" s="265" t="s">
        <v>2</v>
      </c>
      <c r="G2" s="266"/>
      <c r="H2" s="266"/>
      <c r="I2" s="266"/>
      <c r="J2" s="266"/>
      <c r="K2" s="266"/>
      <c r="L2" s="267"/>
      <c r="M2" s="268" t="s">
        <v>3</v>
      </c>
      <c r="N2" s="269"/>
      <c r="O2" s="270" t="s">
        <v>4</v>
      </c>
      <c r="P2" s="271"/>
      <c r="Q2" s="1" t="s">
        <v>5</v>
      </c>
      <c r="R2" s="272" t="s">
        <v>6</v>
      </c>
      <c r="S2" s="273"/>
      <c r="T2" s="273"/>
      <c r="U2" s="273"/>
      <c r="V2" s="274"/>
      <c r="W2" s="142"/>
    </row>
    <row r="3" spans="1:23" s="3" customFormat="1" ht="77.45" customHeight="1" thickBot="1" x14ac:dyDescent="0.3">
      <c r="A3" s="255"/>
      <c r="B3" s="258"/>
      <c r="C3" s="259"/>
      <c r="D3" s="91" t="s">
        <v>7</v>
      </c>
      <c r="E3" s="92" t="s">
        <v>8</v>
      </c>
      <c r="F3" s="93" t="s">
        <v>9</v>
      </c>
      <c r="G3" s="94" t="s">
        <v>10</v>
      </c>
      <c r="H3" s="94" t="s">
        <v>11</v>
      </c>
      <c r="I3" s="94" t="s">
        <v>12</v>
      </c>
      <c r="J3" s="94" t="s">
        <v>13</v>
      </c>
      <c r="K3" s="94" t="s">
        <v>14</v>
      </c>
      <c r="L3" s="95" t="s">
        <v>15</v>
      </c>
      <c r="M3" s="96" t="s">
        <v>16</v>
      </c>
      <c r="N3" s="97" t="s">
        <v>8</v>
      </c>
      <c r="O3" s="98" t="s">
        <v>16</v>
      </c>
      <c r="P3" s="99" t="s">
        <v>8</v>
      </c>
      <c r="Q3" s="100" t="s">
        <v>8</v>
      </c>
      <c r="R3" s="101" t="s">
        <v>16</v>
      </c>
      <c r="S3" s="102" t="s">
        <v>17</v>
      </c>
      <c r="T3" s="102" t="s">
        <v>18</v>
      </c>
      <c r="U3" s="103" t="s">
        <v>19</v>
      </c>
      <c r="V3" s="143" t="s">
        <v>20</v>
      </c>
      <c r="W3" s="144"/>
    </row>
    <row r="4" spans="1:23" s="129" customFormat="1" ht="70.150000000000006" customHeight="1" x14ac:dyDescent="0.25">
      <c r="A4" s="145" t="s">
        <v>179</v>
      </c>
      <c r="B4" s="146" t="s">
        <v>21</v>
      </c>
      <c r="C4" s="147" t="s">
        <v>22</v>
      </c>
      <c r="D4" s="148" t="s">
        <v>23</v>
      </c>
      <c r="E4" s="149" t="s">
        <v>24</v>
      </c>
      <c r="F4" s="150" t="s">
        <v>25</v>
      </c>
      <c r="G4" s="151" t="s">
        <v>26</v>
      </c>
      <c r="H4" s="151" t="s">
        <v>27</v>
      </c>
      <c r="I4" s="151" t="s">
        <v>25</v>
      </c>
      <c r="J4" s="151" t="s">
        <v>25</v>
      </c>
      <c r="K4" s="151" t="s">
        <v>27</v>
      </c>
      <c r="L4" s="152"/>
      <c r="M4" s="153"/>
      <c r="N4" s="154" t="s">
        <v>28</v>
      </c>
      <c r="O4" s="148" t="s">
        <v>29</v>
      </c>
      <c r="P4" s="152" t="s">
        <v>472</v>
      </c>
      <c r="Q4" s="155" t="s">
        <v>30</v>
      </c>
      <c r="R4" s="148" t="s">
        <v>29</v>
      </c>
      <c r="S4" s="151" t="s">
        <v>31</v>
      </c>
      <c r="T4" s="151" t="s">
        <v>32</v>
      </c>
      <c r="U4" s="151"/>
      <c r="V4" s="156" t="s">
        <v>473</v>
      </c>
      <c r="W4" s="157"/>
    </row>
    <row r="5" spans="1:23" s="129" customFormat="1" ht="130.15" customHeight="1" x14ac:dyDescent="0.25">
      <c r="A5" s="120" t="s">
        <v>180</v>
      </c>
      <c r="B5" s="121" t="s">
        <v>33</v>
      </c>
      <c r="C5" s="122" t="s">
        <v>34</v>
      </c>
      <c r="D5" s="4" t="s">
        <v>35</v>
      </c>
      <c r="E5" s="123" t="s">
        <v>36</v>
      </c>
      <c r="F5" s="124" t="s">
        <v>37</v>
      </c>
      <c r="G5" s="119" t="s">
        <v>25</v>
      </c>
      <c r="H5" s="119" t="s">
        <v>26</v>
      </c>
      <c r="I5" s="119" t="s">
        <v>37</v>
      </c>
      <c r="J5" s="119" t="s">
        <v>25</v>
      </c>
      <c r="K5" s="119" t="s">
        <v>25</v>
      </c>
      <c r="L5" s="5" t="s">
        <v>38</v>
      </c>
      <c r="M5" s="4" t="s">
        <v>39</v>
      </c>
      <c r="N5" s="125" t="s">
        <v>605</v>
      </c>
      <c r="O5" s="20"/>
      <c r="P5" s="5" t="s">
        <v>30</v>
      </c>
      <c r="Q5" s="126" t="s">
        <v>606</v>
      </c>
      <c r="R5" s="4" t="s">
        <v>39</v>
      </c>
      <c r="S5" s="119" t="s">
        <v>31</v>
      </c>
      <c r="T5" s="158" t="s">
        <v>40</v>
      </c>
      <c r="U5" s="119" t="s">
        <v>486</v>
      </c>
      <c r="V5" s="159" t="s">
        <v>607</v>
      </c>
      <c r="W5" s="157"/>
    </row>
    <row r="6" spans="1:23" s="129" customFormat="1" ht="109.9" customHeight="1" x14ac:dyDescent="0.25">
      <c r="A6" s="120" t="s">
        <v>181</v>
      </c>
      <c r="B6" s="121" t="s">
        <v>41</v>
      </c>
      <c r="C6" s="122" t="s">
        <v>42</v>
      </c>
      <c r="D6" s="4" t="s">
        <v>35</v>
      </c>
      <c r="E6" s="123" t="s">
        <v>43</v>
      </c>
      <c r="F6" s="124" t="s">
        <v>37</v>
      </c>
      <c r="G6" s="119" t="s">
        <v>25</v>
      </c>
      <c r="H6" s="119" t="s">
        <v>26</v>
      </c>
      <c r="I6" s="119" t="s">
        <v>37</v>
      </c>
      <c r="J6" s="119" t="s">
        <v>25</v>
      </c>
      <c r="K6" s="119" t="s">
        <v>37</v>
      </c>
      <c r="L6" s="5" t="s">
        <v>38</v>
      </c>
      <c r="M6" s="4" t="s">
        <v>39</v>
      </c>
      <c r="N6" s="125" t="s">
        <v>608</v>
      </c>
      <c r="O6" s="4" t="s">
        <v>39</v>
      </c>
      <c r="P6" s="5" t="s">
        <v>609</v>
      </c>
      <c r="Q6" s="126" t="s">
        <v>30</v>
      </c>
      <c r="R6" s="4" t="s">
        <v>39</v>
      </c>
      <c r="S6" s="119" t="s">
        <v>31</v>
      </c>
      <c r="T6" s="119" t="s">
        <v>32</v>
      </c>
      <c r="U6" s="119" t="s">
        <v>486</v>
      </c>
      <c r="V6" s="159" t="s">
        <v>610</v>
      </c>
      <c r="W6" s="157"/>
    </row>
    <row r="7" spans="1:23" s="129" customFormat="1" ht="60" customHeight="1" x14ac:dyDescent="0.25">
      <c r="A7" s="120" t="s">
        <v>181</v>
      </c>
      <c r="B7" s="121" t="s">
        <v>44</v>
      </c>
      <c r="C7" s="122" t="s">
        <v>45</v>
      </c>
      <c r="D7" s="4" t="s">
        <v>35</v>
      </c>
      <c r="E7" s="123" t="s">
        <v>43</v>
      </c>
      <c r="F7" s="124" t="s">
        <v>37</v>
      </c>
      <c r="G7" s="119" t="s">
        <v>25</v>
      </c>
      <c r="H7" s="119" t="s">
        <v>26</v>
      </c>
      <c r="I7" s="119" t="s">
        <v>37</v>
      </c>
      <c r="J7" s="119" t="s">
        <v>25</v>
      </c>
      <c r="K7" s="119" t="s">
        <v>37</v>
      </c>
      <c r="L7" s="5" t="s">
        <v>46</v>
      </c>
      <c r="M7" s="4" t="s">
        <v>47</v>
      </c>
      <c r="N7" s="125" t="s">
        <v>611</v>
      </c>
      <c r="O7" s="20"/>
      <c r="P7" s="5" t="s">
        <v>191</v>
      </c>
      <c r="Q7" s="126" t="s">
        <v>30</v>
      </c>
      <c r="R7" s="4" t="s">
        <v>47</v>
      </c>
      <c r="S7" s="119" t="s">
        <v>48</v>
      </c>
      <c r="T7" s="119" t="s">
        <v>32</v>
      </c>
      <c r="U7" s="119" t="s">
        <v>486</v>
      </c>
      <c r="V7" s="159" t="s">
        <v>49</v>
      </c>
      <c r="W7" s="157"/>
    </row>
    <row r="8" spans="1:23" s="129" customFormat="1" ht="90" customHeight="1" x14ac:dyDescent="0.25">
      <c r="A8" s="120" t="s">
        <v>181</v>
      </c>
      <c r="B8" s="121" t="s">
        <v>50</v>
      </c>
      <c r="C8" s="122" t="s">
        <v>51</v>
      </c>
      <c r="D8" s="4" t="s">
        <v>35</v>
      </c>
      <c r="E8" s="123" t="s">
        <v>43</v>
      </c>
      <c r="F8" s="124" t="s">
        <v>37</v>
      </c>
      <c r="G8" s="119" t="s">
        <v>26</v>
      </c>
      <c r="H8" s="119" t="s">
        <v>26</v>
      </c>
      <c r="I8" s="119" t="s">
        <v>37</v>
      </c>
      <c r="J8" s="119" t="s">
        <v>25</v>
      </c>
      <c r="K8" s="119" t="s">
        <v>37</v>
      </c>
      <c r="L8" s="5" t="s">
        <v>46</v>
      </c>
      <c r="M8" s="4" t="s">
        <v>39</v>
      </c>
      <c r="N8" s="125" t="s">
        <v>612</v>
      </c>
      <c r="O8" s="20"/>
      <c r="P8" s="5" t="s">
        <v>30</v>
      </c>
      <c r="Q8" s="126" t="s">
        <v>30</v>
      </c>
      <c r="R8" s="4" t="s">
        <v>39</v>
      </c>
      <c r="S8" s="119" t="s">
        <v>31</v>
      </c>
      <c r="T8" s="119" t="s">
        <v>32</v>
      </c>
      <c r="U8" s="119" t="s">
        <v>486</v>
      </c>
      <c r="V8" s="159" t="s">
        <v>613</v>
      </c>
      <c r="W8" s="157"/>
    </row>
    <row r="9" spans="1:23" s="129" customFormat="1" ht="130.15" customHeight="1" x14ac:dyDescent="0.25">
      <c r="A9" s="120" t="s">
        <v>181</v>
      </c>
      <c r="B9" s="121" t="s">
        <v>52</v>
      </c>
      <c r="C9" s="122" t="s">
        <v>53</v>
      </c>
      <c r="D9" s="4" t="s">
        <v>23</v>
      </c>
      <c r="E9" s="123" t="s">
        <v>54</v>
      </c>
      <c r="F9" s="124" t="s">
        <v>37</v>
      </c>
      <c r="G9" s="119" t="s">
        <v>55</v>
      </c>
      <c r="H9" s="119" t="s">
        <v>26</v>
      </c>
      <c r="I9" s="119" t="s">
        <v>37</v>
      </c>
      <c r="J9" s="119" t="s">
        <v>25</v>
      </c>
      <c r="K9" s="119" t="s">
        <v>26</v>
      </c>
      <c r="L9" s="5" t="s">
        <v>56</v>
      </c>
      <c r="M9" s="4" t="s">
        <v>39</v>
      </c>
      <c r="N9" s="125" t="s">
        <v>614</v>
      </c>
      <c r="O9" s="4" t="s">
        <v>39</v>
      </c>
      <c r="P9" s="5" t="s">
        <v>615</v>
      </c>
      <c r="Q9" s="126" t="s">
        <v>30</v>
      </c>
      <c r="R9" s="4" t="s">
        <v>39</v>
      </c>
      <c r="S9" s="119" t="s">
        <v>31</v>
      </c>
      <c r="T9" s="119" t="s">
        <v>32</v>
      </c>
      <c r="U9" s="119" t="s">
        <v>486</v>
      </c>
      <c r="V9" s="159" t="s">
        <v>490</v>
      </c>
      <c r="W9" s="157"/>
    </row>
    <row r="10" spans="1:23" s="129" customFormat="1" ht="109.9" customHeight="1" x14ac:dyDescent="0.25">
      <c r="A10" s="120" t="s">
        <v>181</v>
      </c>
      <c r="B10" s="121" t="s">
        <v>57</v>
      </c>
      <c r="C10" s="122" t="s">
        <v>58</v>
      </c>
      <c r="D10" s="4" t="s">
        <v>23</v>
      </c>
      <c r="E10" s="123" t="s">
        <v>59</v>
      </c>
      <c r="F10" s="124" t="s">
        <v>37</v>
      </c>
      <c r="G10" s="119" t="s">
        <v>26</v>
      </c>
      <c r="H10" s="119" t="s">
        <v>26</v>
      </c>
      <c r="I10" s="119" t="s">
        <v>37</v>
      </c>
      <c r="J10" s="119" t="s">
        <v>25</v>
      </c>
      <c r="K10" s="119" t="s">
        <v>27</v>
      </c>
      <c r="L10" s="5"/>
      <c r="M10" s="4" t="s">
        <v>29</v>
      </c>
      <c r="N10" s="125" t="s">
        <v>616</v>
      </c>
      <c r="O10" s="4" t="s">
        <v>47</v>
      </c>
      <c r="P10" s="160" t="s">
        <v>617</v>
      </c>
      <c r="Q10" s="126" t="s">
        <v>30</v>
      </c>
      <c r="R10" s="4" t="s">
        <v>47</v>
      </c>
      <c r="S10" s="119" t="s">
        <v>31</v>
      </c>
      <c r="T10" s="119" t="s">
        <v>32</v>
      </c>
      <c r="U10" s="119" t="s">
        <v>486</v>
      </c>
      <c r="V10" s="159" t="s">
        <v>618</v>
      </c>
      <c r="W10" s="157"/>
    </row>
    <row r="11" spans="1:23" s="129" customFormat="1" ht="130.15" customHeight="1" x14ac:dyDescent="0.25">
      <c r="A11" s="120" t="s">
        <v>181</v>
      </c>
      <c r="B11" s="121" t="s">
        <v>60</v>
      </c>
      <c r="C11" s="122" t="s">
        <v>61</v>
      </c>
      <c r="D11" s="4" t="s">
        <v>23</v>
      </c>
      <c r="E11" s="123" t="s">
        <v>62</v>
      </c>
      <c r="F11" s="124" t="s">
        <v>37</v>
      </c>
      <c r="G11" s="119" t="s">
        <v>26</v>
      </c>
      <c r="H11" s="119" t="s">
        <v>26</v>
      </c>
      <c r="I11" s="119" t="s">
        <v>37</v>
      </c>
      <c r="J11" s="119" t="s">
        <v>25</v>
      </c>
      <c r="K11" s="119" t="s">
        <v>27</v>
      </c>
      <c r="L11" s="5"/>
      <c r="M11" s="4" t="s">
        <v>39</v>
      </c>
      <c r="N11" s="125" t="s">
        <v>619</v>
      </c>
      <c r="O11" s="4" t="s">
        <v>29</v>
      </c>
      <c r="P11" s="5" t="s">
        <v>620</v>
      </c>
      <c r="Q11" s="126" t="s">
        <v>30</v>
      </c>
      <c r="R11" s="4" t="s">
        <v>29</v>
      </c>
      <c r="S11" s="119" t="s">
        <v>31</v>
      </c>
      <c r="T11" s="119" t="s">
        <v>32</v>
      </c>
      <c r="U11" s="119" t="s">
        <v>486</v>
      </c>
      <c r="V11" s="159" t="s">
        <v>621</v>
      </c>
      <c r="W11" s="157"/>
    </row>
    <row r="12" spans="1:23" s="129" customFormat="1" ht="100.15" customHeight="1" x14ac:dyDescent="0.25">
      <c r="A12" s="120" t="s">
        <v>181</v>
      </c>
      <c r="B12" s="121" t="s">
        <v>63</v>
      </c>
      <c r="C12" s="122" t="s">
        <v>64</v>
      </c>
      <c r="D12" s="4" t="s">
        <v>23</v>
      </c>
      <c r="E12" s="123" t="s">
        <v>65</v>
      </c>
      <c r="F12" s="124" t="s">
        <v>37</v>
      </c>
      <c r="G12" s="119" t="s">
        <v>26</v>
      </c>
      <c r="H12" s="119" t="s">
        <v>27</v>
      </c>
      <c r="I12" s="119" t="s">
        <v>37</v>
      </c>
      <c r="J12" s="119" t="s">
        <v>25</v>
      </c>
      <c r="K12" s="119" t="s">
        <v>27</v>
      </c>
      <c r="L12" s="5"/>
      <c r="M12" s="4" t="s">
        <v>39</v>
      </c>
      <c r="N12" s="125" t="s">
        <v>622</v>
      </c>
      <c r="O12" s="20"/>
      <c r="P12" s="5" t="s">
        <v>30</v>
      </c>
      <c r="Q12" s="126" t="s">
        <v>30</v>
      </c>
      <c r="R12" s="4" t="s">
        <v>39</v>
      </c>
      <c r="S12" s="119" t="s">
        <v>31</v>
      </c>
      <c r="T12" s="119" t="s">
        <v>32</v>
      </c>
      <c r="U12" s="119" t="s">
        <v>486</v>
      </c>
      <c r="V12" s="159" t="s">
        <v>623</v>
      </c>
      <c r="W12" s="157"/>
    </row>
    <row r="13" spans="1:23" s="129" customFormat="1" ht="130.15" customHeight="1" x14ac:dyDescent="0.25">
      <c r="A13" s="120" t="s">
        <v>181</v>
      </c>
      <c r="B13" s="121" t="s">
        <v>66</v>
      </c>
      <c r="C13" s="122" t="s">
        <v>67</v>
      </c>
      <c r="D13" s="4" t="s">
        <v>35</v>
      </c>
      <c r="E13" s="123" t="s">
        <v>68</v>
      </c>
      <c r="F13" s="124" t="s">
        <v>37</v>
      </c>
      <c r="G13" s="119" t="s">
        <v>25</v>
      </c>
      <c r="H13" s="119" t="s">
        <v>27</v>
      </c>
      <c r="I13" s="119" t="s">
        <v>37</v>
      </c>
      <c r="J13" s="119" t="s">
        <v>25</v>
      </c>
      <c r="K13" s="119" t="s">
        <v>37</v>
      </c>
      <c r="L13" s="5" t="s">
        <v>46</v>
      </c>
      <c r="M13" s="4" t="s">
        <v>39</v>
      </c>
      <c r="N13" s="125" t="s">
        <v>624</v>
      </c>
      <c r="O13" s="4" t="s">
        <v>29</v>
      </c>
      <c r="P13" s="5" t="s">
        <v>625</v>
      </c>
      <c r="Q13" s="126" t="s">
        <v>30</v>
      </c>
      <c r="R13" s="4" t="s">
        <v>29</v>
      </c>
      <c r="S13" s="119" t="s">
        <v>31</v>
      </c>
      <c r="T13" s="158" t="s">
        <v>40</v>
      </c>
      <c r="U13" s="119" t="s">
        <v>486</v>
      </c>
      <c r="V13" s="159" t="s">
        <v>626</v>
      </c>
      <c r="W13" s="157"/>
    </row>
    <row r="14" spans="1:23" s="129" customFormat="1" ht="130.15" customHeight="1" x14ac:dyDescent="0.25">
      <c r="A14" s="120" t="s">
        <v>181</v>
      </c>
      <c r="B14" s="121" t="s">
        <v>69</v>
      </c>
      <c r="C14" s="122" t="s">
        <v>70</v>
      </c>
      <c r="D14" s="4" t="s">
        <v>35</v>
      </c>
      <c r="E14" s="123" t="s">
        <v>71</v>
      </c>
      <c r="F14" s="124" t="s">
        <v>37</v>
      </c>
      <c r="G14" s="119" t="s">
        <v>25</v>
      </c>
      <c r="H14" s="119" t="s">
        <v>26</v>
      </c>
      <c r="I14" s="119" t="s">
        <v>37</v>
      </c>
      <c r="J14" s="119" t="s">
        <v>25</v>
      </c>
      <c r="K14" s="119" t="s">
        <v>26</v>
      </c>
      <c r="L14" s="5" t="s">
        <v>72</v>
      </c>
      <c r="M14" s="4" t="s">
        <v>29</v>
      </c>
      <c r="N14" s="125" t="s">
        <v>627</v>
      </c>
      <c r="O14" s="4" t="s">
        <v>29</v>
      </c>
      <c r="P14" s="5" t="s">
        <v>628</v>
      </c>
      <c r="Q14" s="126" t="s">
        <v>30</v>
      </c>
      <c r="R14" s="4" t="s">
        <v>29</v>
      </c>
      <c r="S14" s="119" t="s">
        <v>31</v>
      </c>
      <c r="T14" s="158" t="s">
        <v>40</v>
      </c>
      <c r="U14" s="119" t="s">
        <v>486</v>
      </c>
      <c r="V14" s="159" t="s">
        <v>629</v>
      </c>
      <c r="W14" s="157"/>
    </row>
    <row r="15" spans="1:23" s="129" customFormat="1" ht="130.15" customHeight="1" x14ac:dyDescent="0.25">
      <c r="A15" s="120" t="s">
        <v>181</v>
      </c>
      <c r="B15" s="121" t="s">
        <v>73</v>
      </c>
      <c r="C15" s="122" t="s">
        <v>74</v>
      </c>
      <c r="D15" s="4" t="s">
        <v>35</v>
      </c>
      <c r="E15" s="123" t="s">
        <v>68</v>
      </c>
      <c r="F15" s="124" t="s">
        <v>37</v>
      </c>
      <c r="G15" s="119" t="s">
        <v>26</v>
      </c>
      <c r="H15" s="119" t="s">
        <v>26</v>
      </c>
      <c r="I15" s="119" t="s">
        <v>37</v>
      </c>
      <c r="J15" s="119" t="s">
        <v>25</v>
      </c>
      <c r="K15" s="119" t="s">
        <v>26</v>
      </c>
      <c r="L15" s="5" t="s">
        <v>46</v>
      </c>
      <c r="M15" s="4" t="s">
        <v>47</v>
      </c>
      <c r="N15" s="125" t="s">
        <v>630</v>
      </c>
      <c r="O15" s="20"/>
      <c r="P15" s="5" t="s">
        <v>191</v>
      </c>
      <c r="Q15" s="5" t="s">
        <v>191</v>
      </c>
      <c r="R15" s="4" t="s">
        <v>47</v>
      </c>
      <c r="S15" s="119" t="s">
        <v>48</v>
      </c>
      <c r="T15" s="158" t="s">
        <v>40</v>
      </c>
      <c r="U15" s="119" t="s">
        <v>486</v>
      </c>
      <c r="V15" s="159" t="s">
        <v>49</v>
      </c>
      <c r="W15" s="157"/>
    </row>
    <row r="16" spans="1:23" s="129" customFormat="1" ht="130.15" customHeight="1" x14ac:dyDescent="0.25">
      <c r="A16" s="120" t="s">
        <v>181</v>
      </c>
      <c r="B16" s="121" t="s">
        <v>75</v>
      </c>
      <c r="C16" s="122" t="s">
        <v>76</v>
      </c>
      <c r="D16" s="4" t="s">
        <v>23</v>
      </c>
      <c r="E16" s="123" t="s">
        <v>77</v>
      </c>
      <c r="F16" s="124" t="s">
        <v>37</v>
      </c>
      <c r="G16" s="119" t="s">
        <v>26</v>
      </c>
      <c r="H16" s="119" t="s">
        <v>27</v>
      </c>
      <c r="I16" s="119" t="s">
        <v>37</v>
      </c>
      <c r="J16" s="119" t="s">
        <v>25</v>
      </c>
      <c r="K16" s="119" t="s">
        <v>25</v>
      </c>
      <c r="L16" s="5" t="s">
        <v>78</v>
      </c>
      <c r="M16" s="4" t="s">
        <v>29</v>
      </c>
      <c r="N16" s="125" t="s">
        <v>631</v>
      </c>
      <c r="O16" s="4" t="s">
        <v>29</v>
      </c>
      <c r="P16" s="5" t="s">
        <v>632</v>
      </c>
      <c r="Q16" s="126" t="s">
        <v>30</v>
      </c>
      <c r="R16" s="4" t="s">
        <v>29</v>
      </c>
      <c r="S16" s="119" t="s">
        <v>31</v>
      </c>
      <c r="T16" s="158" t="s">
        <v>512</v>
      </c>
      <c r="U16" s="119" t="s">
        <v>486</v>
      </c>
      <c r="V16" s="159" t="s">
        <v>629</v>
      </c>
      <c r="W16" s="157"/>
    </row>
    <row r="17" spans="1:23" s="129" customFormat="1" ht="120" x14ac:dyDescent="0.25">
      <c r="A17" s="120" t="s">
        <v>181</v>
      </c>
      <c r="B17" s="121" t="s">
        <v>79</v>
      </c>
      <c r="C17" s="122" t="s">
        <v>80</v>
      </c>
      <c r="D17" s="4" t="s">
        <v>23</v>
      </c>
      <c r="E17" s="123" t="s">
        <v>81</v>
      </c>
      <c r="F17" s="124" t="s">
        <v>37</v>
      </c>
      <c r="G17" s="119" t="s">
        <v>26</v>
      </c>
      <c r="H17" s="119" t="s">
        <v>27</v>
      </c>
      <c r="I17" s="119" t="s">
        <v>37</v>
      </c>
      <c r="J17" s="119" t="s">
        <v>25</v>
      </c>
      <c r="K17" s="119" t="s">
        <v>27</v>
      </c>
      <c r="L17" s="5"/>
      <c r="M17" s="4" t="s">
        <v>39</v>
      </c>
      <c r="N17" s="125" t="s">
        <v>633</v>
      </c>
      <c r="O17" s="4" t="s">
        <v>39</v>
      </c>
      <c r="P17" s="5" t="s">
        <v>634</v>
      </c>
      <c r="Q17" s="126" t="s">
        <v>30</v>
      </c>
      <c r="R17" s="4" t="s">
        <v>39</v>
      </c>
      <c r="S17" s="119" t="s">
        <v>31</v>
      </c>
      <c r="T17" s="158" t="s">
        <v>512</v>
      </c>
      <c r="U17" s="119" t="s">
        <v>486</v>
      </c>
      <c r="V17" s="159" t="s">
        <v>635</v>
      </c>
      <c r="W17" s="157"/>
    </row>
    <row r="18" spans="1:23" s="129" customFormat="1" ht="180" customHeight="1" x14ac:dyDescent="0.25">
      <c r="A18" s="120" t="s">
        <v>181</v>
      </c>
      <c r="B18" s="121" t="s">
        <v>82</v>
      </c>
      <c r="C18" s="122" t="s">
        <v>83</v>
      </c>
      <c r="D18" s="4" t="s">
        <v>35</v>
      </c>
      <c r="E18" s="123" t="s">
        <v>68</v>
      </c>
      <c r="F18" s="124" t="s">
        <v>37</v>
      </c>
      <c r="G18" s="119" t="s">
        <v>26</v>
      </c>
      <c r="H18" s="119" t="s">
        <v>27</v>
      </c>
      <c r="I18" s="119" t="s">
        <v>37</v>
      </c>
      <c r="J18" s="119" t="s">
        <v>25</v>
      </c>
      <c r="K18" s="119" t="s">
        <v>27</v>
      </c>
      <c r="L18" s="5"/>
      <c r="M18" s="4" t="s">
        <v>47</v>
      </c>
      <c r="N18" s="125" t="s">
        <v>636</v>
      </c>
      <c r="O18" s="4" t="s">
        <v>39</v>
      </c>
      <c r="P18" s="5" t="s">
        <v>637</v>
      </c>
      <c r="Q18" s="126" t="s">
        <v>30</v>
      </c>
      <c r="R18" s="4" t="s">
        <v>47</v>
      </c>
      <c r="S18" s="119" t="s">
        <v>31</v>
      </c>
      <c r="T18" s="158" t="s">
        <v>638</v>
      </c>
      <c r="U18" s="119" t="s">
        <v>486</v>
      </c>
      <c r="V18" s="159" t="s">
        <v>639</v>
      </c>
      <c r="W18" s="157"/>
    </row>
    <row r="19" spans="1:23" s="129" customFormat="1" ht="130.15" customHeight="1" x14ac:dyDescent="0.25">
      <c r="A19" s="120" t="s">
        <v>181</v>
      </c>
      <c r="B19" s="121" t="s">
        <v>84</v>
      </c>
      <c r="C19" s="122" t="s">
        <v>85</v>
      </c>
      <c r="D19" s="4" t="s">
        <v>23</v>
      </c>
      <c r="E19" s="123" t="s">
        <v>86</v>
      </c>
      <c r="F19" s="124" t="s">
        <v>37</v>
      </c>
      <c r="G19" s="119" t="s">
        <v>37</v>
      </c>
      <c r="H19" s="119" t="s">
        <v>27</v>
      </c>
      <c r="I19" s="119" t="s">
        <v>37</v>
      </c>
      <c r="J19" s="119" t="s">
        <v>25</v>
      </c>
      <c r="K19" s="119" t="s">
        <v>27</v>
      </c>
      <c r="L19" s="5" t="s">
        <v>87</v>
      </c>
      <c r="M19" s="4" t="s">
        <v>39</v>
      </c>
      <c r="N19" s="125" t="s">
        <v>640</v>
      </c>
      <c r="O19" s="4" t="s">
        <v>39</v>
      </c>
      <c r="P19" s="5" t="s">
        <v>641</v>
      </c>
      <c r="Q19" s="126" t="s">
        <v>30</v>
      </c>
      <c r="R19" s="4" t="s">
        <v>39</v>
      </c>
      <c r="S19" s="119" t="s">
        <v>31</v>
      </c>
      <c r="T19" s="158" t="s">
        <v>40</v>
      </c>
      <c r="U19" s="119" t="s">
        <v>486</v>
      </c>
      <c r="V19" s="159" t="s">
        <v>642</v>
      </c>
      <c r="W19" s="157"/>
    </row>
    <row r="20" spans="1:23" s="129" customFormat="1" ht="130.15" customHeight="1" x14ac:dyDescent="0.25">
      <c r="A20" s="120" t="s">
        <v>181</v>
      </c>
      <c r="B20" s="121" t="s">
        <v>88</v>
      </c>
      <c r="C20" s="122" t="s">
        <v>89</v>
      </c>
      <c r="D20" s="4" t="s">
        <v>35</v>
      </c>
      <c r="E20" s="123" t="s">
        <v>68</v>
      </c>
      <c r="F20" s="124" t="s">
        <v>37</v>
      </c>
      <c r="G20" s="119" t="s">
        <v>26</v>
      </c>
      <c r="H20" s="119" t="s">
        <v>27</v>
      </c>
      <c r="I20" s="119" t="s">
        <v>37</v>
      </c>
      <c r="J20" s="119" t="s">
        <v>25</v>
      </c>
      <c r="K20" s="119" t="s">
        <v>27</v>
      </c>
      <c r="L20" s="5"/>
      <c r="M20" s="4" t="s">
        <v>39</v>
      </c>
      <c r="N20" s="125" t="s">
        <v>643</v>
      </c>
      <c r="O20" s="20"/>
      <c r="P20" s="5" t="s">
        <v>191</v>
      </c>
      <c r="Q20" s="5" t="s">
        <v>191</v>
      </c>
      <c r="R20" s="4" t="s">
        <v>39</v>
      </c>
      <c r="S20" s="119" t="s">
        <v>48</v>
      </c>
      <c r="T20" s="158" t="s">
        <v>40</v>
      </c>
      <c r="U20" s="119" t="s">
        <v>486</v>
      </c>
      <c r="V20" s="159" t="s">
        <v>49</v>
      </c>
      <c r="W20" s="157"/>
    </row>
    <row r="21" spans="1:23" s="129" customFormat="1" ht="70.150000000000006" customHeight="1" x14ac:dyDescent="0.25">
      <c r="A21" s="120" t="s">
        <v>182</v>
      </c>
      <c r="B21" s="121" t="s">
        <v>90</v>
      </c>
      <c r="C21" s="122" t="s">
        <v>91</v>
      </c>
      <c r="D21" s="4" t="s">
        <v>35</v>
      </c>
      <c r="E21" s="123" t="s">
        <v>68</v>
      </c>
      <c r="F21" s="124" t="s">
        <v>37</v>
      </c>
      <c r="G21" s="119" t="s">
        <v>25</v>
      </c>
      <c r="H21" s="119" t="s">
        <v>27</v>
      </c>
      <c r="I21" s="119" t="s">
        <v>37</v>
      </c>
      <c r="J21" s="119" t="s">
        <v>25</v>
      </c>
      <c r="K21" s="119" t="s">
        <v>55</v>
      </c>
      <c r="L21" s="5" t="s">
        <v>46</v>
      </c>
      <c r="M21" s="4" t="s">
        <v>39</v>
      </c>
      <c r="N21" s="125" t="s">
        <v>643</v>
      </c>
      <c r="O21" s="20"/>
      <c r="P21" s="5" t="s">
        <v>191</v>
      </c>
      <c r="Q21" s="5" t="s">
        <v>191</v>
      </c>
      <c r="R21" s="4" t="s">
        <v>39</v>
      </c>
      <c r="S21" s="119" t="s">
        <v>48</v>
      </c>
      <c r="T21" s="119" t="s">
        <v>32</v>
      </c>
      <c r="U21" s="119" t="s">
        <v>486</v>
      </c>
      <c r="V21" s="159" t="s">
        <v>49</v>
      </c>
      <c r="W21" s="157"/>
    </row>
    <row r="22" spans="1:23" s="129" customFormat="1" ht="250.15" customHeight="1" x14ac:dyDescent="0.25">
      <c r="A22" s="120" t="s">
        <v>182</v>
      </c>
      <c r="B22" s="121" t="s">
        <v>92</v>
      </c>
      <c r="C22" s="122" t="s">
        <v>93</v>
      </c>
      <c r="D22" s="4" t="s">
        <v>23</v>
      </c>
      <c r="E22" s="123" t="s">
        <v>94</v>
      </c>
      <c r="F22" s="124" t="s">
        <v>37</v>
      </c>
      <c r="G22" s="119" t="s">
        <v>25</v>
      </c>
      <c r="H22" s="119" t="s">
        <v>27</v>
      </c>
      <c r="I22" s="119" t="s">
        <v>37</v>
      </c>
      <c r="J22" s="119" t="s">
        <v>25</v>
      </c>
      <c r="K22" s="119" t="s">
        <v>55</v>
      </c>
      <c r="L22" s="5" t="s">
        <v>46</v>
      </c>
      <c r="M22" s="4" t="s">
        <v>39</v>
      </c>
      <c r="N22" s="125" t="s">
        <v>644</v>
      </c>
      <c r="O22" s="20"/>
      <c r="P22" s="5" t="s">
        <v>95</v>
      </c>
      <c r="Q22" s="161" t="s">
        <v>645</v>
      </c>
      <c r="R22" s="4" t="s">
        <v>29</v>
      </c>
      <c r="S22" s="119" t="s">
        <v>31</v>
      </c>
      <c r="T22" s="119" t="s">
        <v>32</v>
      </c>
      <c r="U22" s="119" t="s">
        <v>486</v>
      </c>
      <c r="V22" s="159" t="s">
        <v>646</v>
      </c>
      <c r="W22" s="157"/>
    </row>
    <row r="23" spans="1:23" s="129" customFormat="1" ht="229.9" customHeight="1" x14ac:dyDescent="0.25">
      <c r="A23" s="120" t="s">
        <v>182</v>
      </c>
      <c r="B23" s="121" t="s">
        <v>96</v>
      </c>
      <c r="C23" s="122" t="s">
        <v>97</v>
      </c>
      <c r="D23" s="4" t="s">
        <v>23</v>
      </c>
      <c r="E23" s="123" t="s">
        <v>98</v>
      </c>
      <c r="F23" s="124" t="s">
        <v>37</v>
      </c>
      <c r="G23" s="119" t="s">
        <v>25</v>
      </c>
      <c r="H23" s="119" t="s">
        <v>27</v>
      </c>
      <c r="I23" s="119" t="s">
        <v>37</v>
      </c>
      <c r="J23" s="119" t="s">
        <v>25</v>
      </c>
      <c r="K23" s="119" t="s">
        <v>55</v>
      </c>
      <c r="L23" s="5" t="s">
        <v>46</v>
      </c>
      <c r="M23" s="4" t="s">
        <v>29</v>
      </c>
      <c r="N23" s="125" t="s">
        <v>647</v>
      </c>
      <c r="O23" s="20"/>
      <c r="P23" s="5" t="s">
        <v>95</v>
      </c>
      <c r="Q23" s="161" t="s">
        <v>648</v>
      </c>
      <c r="R23" s="4" t="s">
        <v>29</v>
      </c>
      <c r="S23" s="119" t="s">
        <v>31</v>
      </c>
      <c r="T23" s="119" t="s">
        <v>32</v>
      </c>
      <c r="U23" s="119" t="s">
        <v>486</v>
      </c>
      <c r="V23" s="159" t="s">
        <v>649</v>
      </c>
      <c r="W23" s="157"/>
    </row>
    <row r="24" spans="1:23" s="129" customFormat="1" ht="250.15" customHeight="1" x14ac:dyDescent="0.25">
      <c r="A24" s="120" t="s">
        <v>182</v>
      </c>
      <c r="B24" s="121" t="s">
        <v>99</v>
      </c>
      <c r="C24" s="122" t="s">
        <v>100</v>
      </c>
      <c r="D24" s="4" t="s">
        <v>23</v>
      </c>
      <c r="E24" s="123" t="s">
        <v>101</v>
      </c>
      <c r="F24" s="124" t="s">
        <v>37</v>
      </c>
      <c r="G24" s="119" t="s">
        <v>25</v>
      </c>
      <c r="H24" s="119" t="s">
        <v>27</v>
      </c>
      <c r="I24" s="119" t="s">
        <v>37</v>
      </c>
      <c r="J24" s="119" t="s">
        <v>25</v>
      </c>
      <c r="K24" s="119" t="s">
        <v>55</v>
      </c>
      <c r="L24" s="5" t="s">
        <v>46</v>
      </c>
      <c r="M24" s="4" t="s">
        <v>39</v>
      </c>
      <c r="N24" s="125" t="s">
        <v>650</v>
      </c>
      <c r="O24" s="20"/>
      <c r="P24" s="5" t="s">
        <v>95</v>
      </c>
      <c r="Q24" s="161" t="s">
        <v>651</v>
      </c>
      <c r="R24" s="4" t="s">
        <v>47</v>
      </c>
      <c r="S24" s="119" t="s">
        <v>31</v>
      </c>
      <c r="T24" s="119" t="s">
        <v>32</v>
      </c>
      <c r="U24" s="119" t="s">
        <v>486</v>
      </c>
      <c r="V24" s="159" t="s">
        <v>652</v>
      </c>
      <c r="W24" s="157"/>
    </row>
    <row r="25" spans="1:23" s="129" customFormat="1" ht="229.9" customHeight="1" x14ac:dyDescent="0.25">
      <c r="A25" s="120" t="s">
        <v>183</v>
      </c>
      <c r="B25" s="121" t="s">
        <v>102</v>
      </c>
      <c r="C25" s="122" t="s">
        <v>103</v>
      </c>
      <c r="D25" s="4" t="s">
        <v>23</v>
      </c>
      <c r="E25" s="123" t="s">
        <v>104</v>
      </c>
      <c r="F25" s="124" t="s">
        <v>37</v>
      </c>
      <c r="G25" s="119" t="s">
        <v>25</v>
      </c>
      <c r="H25" s="119" t="s">
        <v>27</v>
      </c>
      <c r="I25" s="119" t="s">
        <v>37</v>
      </c>
      <c r="J25" s="119" t="s">
        <v>25</v>
      </c>
      <c r="K25" s="119" t="s">
        <v>37</v>
      </c>
      <c r="L25" s="5" t="s">
        <v>46</v>
      </c>
      <c r="M25" s="4" t="s">
        <v>47</v>
      </c>
      <c r="N25" s="125" t="s">
        <v>653</v>
      </c>
      <c r="O25" s="20"/>
      <c r="P25" s="5" t="s">
        <v>95</v>
      </c>
      <c r="Q25" s="161" t="s">
        <v>654</v>
      </c>
      <c r="R25" s="4" t="s">
        <v>39</v>
      </c>
      <c r="S25" s="119" t="s">
        <v>31</v>
      </c>
      <c r="T25" s="158" t="s">
        <v>655</v>
      </c>
      <c r="U25" s="119" t="s">
        <v>486</v>
      </c>
      <c r="V25" s="159" t="s">
        <v>656</v>
      </c>
      <c r="W25" s="157"/>
    </row>
    <row r="26" spans="1:23" s="129" customFormat="1" ht="169.9" customHeight="1" x14ac:dyDescent="0.25">
      <c r="A26" s="120" t="s">
        <v>181</v>
      </c>
      <c r="B26" s="121" t="s">
        <v>105</v>
      </c>
      <c r="C26" s="122" t="s">
        <v>106</v>
      </c>
      <c r="D26" s="4" t="s">
        <v>35</v>
      </c>
      <c r="E26" s="123" t="s">
        <v>68</v>
      </c>
      <c r="F26" s="124" t="s">
        <v>37</v>
      </c>
      <c r="G26" s="119" t="s">
        <v>25</v>
      </c>
      <c r="H26" s="119" t="s">
        <v>27</v>
      </c>
      <c r="I26" s="119" t="s">
        <v>25</v>
      </c>
      <c r="J26" s="119" t="s">
        <v>25</v>
      </c>
      <c r="K26" s="119" t="s">
        <v>26</v>
      </c>
      <c r="L26" s="5" t="s">
        <v>107</v>
      </c>
      <c r="M26" s="20"/>
      <c r="N26" s="125" t="s">
        <v>657</v>
      </c>
      <c r="O26" s="20"/>
      <c r="P26" s="5" t="s">
        <v>658</v>
      </c>
      <c r="Q26" s="126" t="s">
        <v>30</v>
      </c>
      <c r="R26" s="20"/>
      <c r="S26" s="119" t="s">
        <v>31</v>
      </c>
      <c r="T26" s="119" t="s">
        <v>32</v>
      </c>
      <c r="U26" s="119" t="s">
        <v>486</v>
      </c>
      <c r="V26" s="159" t="s">
        <v>659</v>
      </c>
      <c r="W26" s="157"/>
    </row>
    <row r="27" spans="1:23" s="129" customFormat="1" ht="229.9" customHeight="1" x14ac:dyDescent="0.25">
      <c r="A27" s="120" t="s">
        <v>183</v>
      </c>
      <c r="B27" s="121" t="s">
        <v>108</v>
      </c>
      <c r="C27" s="122" t="s">
        <v>109</v>
      </c>
      <c r="D27" s="4" t="s">
        <v>23</v>
      </c>
      <c r="E27" s="123" t="s">
        <v>104</v>
      </c>
      <c r="F27" s="124" t="s">
        <v>37</v>
      </c>
      <c r="G27" s="119" t="s">
        <v>25</v>
      </c>
      <c r="H27" s="119" t="s">
        <v>27</v>
      </c>
      <c r="I27" s="119" t="s">
        <v>37</v>
      </c>
      <c r="J27" s="119" t="s">
        <v>25</v>
      </c>
      <c r="K27" s="119" t="s">
        <v>25</v>
      </c>
      <c r="L27" s="5" t="s">
        <v>110</v>
      </c>
      <c r="M27" s="4" t="s">
        <v>39</v>
      </c>
      <c r="N27" s="125" t="s">
        <v>111</v>
      </c>
      <c r="O27" s="20"/>
      <c r="P27" s="5" t="s">
        <v>95</v>
      </c>
      <c r="Q27" s="126" t="s">
        <v>660</v>
      </c>
      <c r="R27" s="4" t="s">
        <v>29</v>
      </c>
      <c r="S27" s="119" t="s">
        <v>31</v>
      </c>
      <c r="T27" s="119" t="s">
        <v>32</v>
      </c>
      <c r="U27" s="119" t="s">
        <v>486</v>
      </c>
      <c r="V27" s="159" t="s">
        <v>661</v>
      </c>
      <c r="W27" s="157"/>
    </row>
    <row r="28" spans="1:23" s="129" customFormat="1" ht="169.9" customHeight="1" x14ac:dyDescent="0.25">
      <c r="A28" s="120" t="s">
        <v>181</v>
      </c>
      <c r="B28" s="121" t="s">
        <v>112</v>
      </c>
      <c r="C28" s="122" t="s">
        <v>113</v>
      </c>
      <c r="D28" s="4" t="s">
        <v>35</v>
      </c>
      <c r="E28" s="123" t="s">
        <v>68</v>
      </c>
      <c r="F28" s="124" t="s">
        <v>25</v>
      </c>
      <c r="G28" s="119" t="s">
        <v>25</v>
      </c>
      <c r="H28" s="119" t="s">
        <v>27</v>
      </c>
      <c r="I28" s="119" t="s">
        <v>37</v>
      </c>
      <c r="J28" s="119" t="s">
        <v>25</v>
      </c>
      <c r="K28" s="119" t="s">
        <v>25</v>
      </c>
      <c r="L28" s="5" t="s">
        <v>114</v>
      </c>
      <c r="M28" s="20"/>
      <c r="N28" s="125" t="s">
        <v>662</v>
      </c>
      <c r="O28" s="20"/>
      <c r="P28" s="5" t="s">
        <v>663</v>
      </c>
      <c r="Q28" s="126" t="s">
        <v>30</v>
      </c>
      <c r="R28" s="20"/>
      <c r="S28" s="119" t="s">
        <v>31</v>
      </c>
      <c r="T28" s="119" t="s">
        <v>32</v>
      </c>
      <c r="U28" s="119" t="s">
        <v>486</v>
      </c>
      <c r="V28" s="159" t="s">
        <v>664</v>
      </c>
      <c r="W28" s="157"/>
    </row>
    <row r="29" spans="1:23" s="129" customFormat="1" ht="169.9" customHeight="1" x14ac:dyDescent="0.25">
      <c r="A29" s="120" t="s">
        <v>184</v>
      </c>
      <c r="B29" s="121" t="s">
        <v>115</v>
      </c>
      <c r="C29" s="122" t="s">
        <v>116</v>
      </c>
      <c r="D29" s="4" t="s">
        <v>35</v>
      </c>
      <c r="E29" s="123" t="s">
        <v>68</v>
      </c>
      <c r="F29" s="124" t="s">
        <v>37</v>
      </c>
      <c r="G29" s="119" t="s">
        <v>26</v>
      </c>
      <c r="H29" s="119" t="s">
        <v>27</v>
      </c>
      <c r="I29" s="119" t="s">
        <v>37</v>
      </c>
      <c r="J29" s="119" t="s">
        <v>25</v>
      </c>
      <c r="K29" s="119" t="s">
        <v>26</v>
      </c>
      <c r="L29" s="5" t="s">
        <v>46</v>
      </c>
      <c r="M29" s="20"/>
      <c r="N29" s="125" t="s">
        <v>665</v>
      </c>
      <c r="O29" s="20"/>
      <c r="P29" s="5" t="s">
        <v>666</v>
      </c>
      <c r="Q29" s="126" t="s">
        <v>30</v>
      </c>
      <c r="R29" s="20"/>
      <c r="S29" s="119" t="s">
        <v>31</v>
      </c>
      <c r="T29" s="119" t="s">
        <v>32</v>
      </c>
      <c r="U29" s="119" t="s">
        <v>486</v>
      </c>
      <c r="V29" s="159" t="s">
        <v>667</v>
      </c>
      <c r="W29" s="157"/>
    </row>
    <row r="30" spans="1:23" s="129" customFormat="1" ht="90" customHeight="1" x14ac:dyDescent="0.25">
      <c r="A30" s="120" t="s">
        <v>184</v>
      </c>
      <c r="B30" s="121" t="s">
        <v>117</v>
      </c>
      <c r="C30" s="122" t="s">
        <v>118</v>
      </c>
      <c r="D30" s="4" t="s">
        <v>35</v>
      </c>
      <c r="E30" s="123" t="s">
        <v>68</v>
      </c>
      <c r="F30" s="124" t="s">
        <v>37</v>
      </c>
      <c r="G30" s="119" t="s">
        <v>25</v>
      </c>
      <c r="H30" s="119" t="s">
        <v>25</v>
      </c>
      <c r="I30" s="119" t="s">
        <v>37</v>
      </c>
      <c r="J30" s="119" t="s">
        <v>25</v>
      </c>
      <c r="K30" s="119" t="s">
        <v>27</v>
      </c>
      <c r="L30" s="5" t="s">
        <v>119</v>
      </c>
      <c r="M30" s="4" t="s">
        <v>39</v>
      </c>
      <c r="N30" s="125" t="s">
        <v>668</v>
      </c>
      <c r="O30" s="4" t="s">
        <v>39</v>
      </c>
      <c r="P30" s="5" t="s">
        <v>669</v>
      </c>
      <c r="Q30" s="126" t="s">
        <v>30</v>
      </c>
      <c r="R30" s="4" t="s">
        <v>39</v>
      </c>
      <c r="S30" s="119" t="s">
        <v>31</v>
      </c>
      <c r="T30" s="119" t="s">
        <v>32</v>
      </c>
      <c r="U30" s="119" t="s">
        <v>486</v>
      </c>
      <c r="V30" s="159" t="s">
        <v>670</v>
      </c>
      <c r="W30" s="157"/>
    </row>
    <row r="31" spans="1:23" s="129" customFormat="1" ht="150" customHeight="1" x14ac:dyDescent="0.25">
      <c r="A31" s="120" t="s">
        <v>184</v>
      </c>
      <c r="B31" s="121" t="s">
        <v>120</v>
      </c>
      <c r="C31" s="122" t="s">
        <v>121</v>
      </c>
      <c r="D31" s="4" t="s">
        <v>23</v>
      </c>
      <c r="E31" s="123" t="s">
        <v>104</v>
      </c>
      <c r="F31" s="124" t="s">
        <v>37</v>
      </c>
      <c r="G31" s="119" t="s">
        <v>26</v>
      </c>
      <c r="H31" s="119" t="s">
        <v>27</v>
      </c>
      <c r="I31" s="119" t="s">
        <v>37</v>
      </c>
      <c r="J31" s="119" t="s">
        <v>25</v>
      </c>
      <c r="K31" s="119" t="s">
        <v>27</v>
      </c>
      <c r="L31" s="5"/>
      <c r="M31" s="4" t="s">
        <v>47</v>
      </c>
      <c r="N31" s="125" t="s">
        <v>671</v>
      </c>
      <c r="O31" s="20"/>
      <c r="P31" s="5" t="s">
        <v>95</v>
      </c>
      <c r="Q31" s="126" t="s">
        <v>30</v>
      </c>
      <c r="R31" s="4" t="s">
        <v>47</v>
      </c>
      <c r="S31" s="119" t="s">
        <v>31</v>
      </c>
      <c r="T31" s="119" t="s">
        <v>32</v>
      </c>
      <c r="U31" s="119" t="s">
        <v>486</v>
      </c>
      <c r="V31" s="159" t="s">
        <v>672</v>
      </c>
      <c r="W31" s="157"/>
    </row>
    <row r="32" spans="1:23" s="129" customFormat="1" ht="70.150000000000006" customHeight="1" x14ac:dyDescent="0.25">
      <c r="A32" s="120" t="s">
        <v>184</v>
      </c>
      <c r="B32" s="121" t="s">
        <v>122</v>
      </c>
      <c r="C32" s="122" t="s">
        <v>123</v>
      </c>
      <c r="D32" s="4" t="s">
        <v>23</v>
      </c>
      <c r="E32" s="123" t="s">
        <v>104</v>
      </c>
      <c r="F32" s="124" t="s">
        <v>37</v>
      </c>
      <c r="G32" s="119" t="s">
        <v>25</v>
      </c>
      <c r="H32" s="119" t="s">
        <v>27</v>
      </c>
      <c r="I32" s="119" t="s">
        <v>37</v>
      </c>
      <c r="J32" s="119" t="s">
        <v>25</v>
      </c>
      <c r="K32" s="119" t="s">
        <v>27</v>
      </c>
      <c r="L32" s="5" t="s">
        <v>124</v>
      </c>
      <c r="M32" s="20"/>
      <c r="N32" s="125" t="s">
        <v>662</v>
      </c>
      <c r="O32" s="20"/>
      <c r="P32" s="5" t="s">
        <v>673</v>
      </c>
      <c r="Q32" s="126" t="s">
        <v>30</v>
      </c>
      <c r="R32" s="20"/>
      <c r="S32" s="119" t="s">
        <v>31</v>
      </c>
      <c r="T32" s="119" t="s">
        <v>32</v>
      </c>
      <c r="U32" s="119" t="s">
        <v>486</v>
      </c>
      <c r="V32" s="159" t="s">
        <v>674</v>
      </c>
      <c r="W32" s="157"/>
    </row>
    <row r="33" spans="1:23" s="129" customFormat="1" ht="169.9" customHeight="1" x14ac:dyDescent="0.25">
      <c r="A33" s="120" t="s">
        <v>184</v>
      </c>
      <c r="B33" s="121" t="s">
        <v>125</v>
      </c>
      <c r="C33" s="122" t="s">
        <v>126</v>
      </c>
      <c r="D33" s="4" t="s">
        <v>35</v>
      </c>
      <c r="E33" s="123" t="s">
        <v>68</v>
      </c>
      <c r="F33" s="124" t="s">
        <v>25</v>
      </c>
      <c r="G33" s="119" t="s">
        <v>25</v>
      </c>
      <c r="H33" s="119" t="s">
        <v>26</v>
      </c>
      <c r="I33" s="119" t="s">
        <v>55</v>
      </c>
      <c r="J33" s="119" t="s">
        <v>25</v>
      </c>
      <c r="K33" s="119" t="s">
        <v>25</v>
      </c>
      <c r="L33" s="5" t="s">
        <v>127</v>
      </c>
      <c r="M33" s="20"/>
      <c r="N33" s="125" t="s">
        <v>675</v>
      </c>
      <c r="O33" s="20"/>
      <c r="P33" s="5" t="s">
        <v>676</v>
      </c>
      <c r="Q33" s="126" t="s">
        <v>30</v>
      </c>
      <c r="R33" s="20"/>
      <c r="S33" s="119" t="s">
        <v>31</v>
      </c>
      <c r="T33" s="119" t="s">
        <v>32</v>
      </c>
      <c r="U33" s="119" t="s">
        <v>486</v>
      </c>
      <c r="V33" s="159" t="s">
        <v>677</v>
      </c>
      <c r="W33" s="157"/>
    </row>
    <row r="34" spans="1:23" s="129" customFormat="1" ht="70.150000000000006" customHeight="1" x14ac:dyDescent="0.25">
      <c r="A34" s="120" t="s">
        <v>184</v>
      </c>
      <c r="B34" s="121" t="s">
        <v>128</v>
      </c>
      <c r="C34" s="122" t="s">
        <v>129</v>
      </c>
      <c r="D34" s="4" t="s">
        <v>35</v>
      </c>
      <c r="E34" s="123" t="s">
        <v>68</v>
      </c>
      <c r="F34" s="124" t="s">
        <v>26</v>
      </c>
      <c r="G34" s="119" t="s">
        <v>25</v>
      </c>
      <c r="H34" s="119" t="s">
        <v>25</v>
      </c>
      <c r="I34" s="119" t="s">
        <v>25</v>
      </c>
      <c r="J34" s="119" t="s">
        <v>25</v>
      </c>
      <c r="K34" s="119" t="s">
        <v>25</v>
      </c>
      <c r="L34" s="5" t="s">
        <v>130</v>
      </c>
      <c r="M34" s="4" t="s">
        <v>39</v>
      </c>
      <c r="N34" s="125" t="s">
        <v>678</v>
      </c>
      <c r="O34" s="20"/>
      <c r="P34" s="5" t="s">
        <v>191</v>
      </c>
      <c r="Q34" s="5" t="s">
        <v>191</v>
      </c>
      <c r="R34" s="4" t="s">
        <v>39</v>
      </c>
      <c r="S34" s="119" t="s">
        <v>48</v>
      </c>
      <c r="T34" s="119" t="s">
        <v>32</v>
      </c>
      <c r="U34" s="119" t="s">
        <v>486</v>
      </c>
      <c r="V34" s="159" t="s">
        <v>49</v>
      </c>
      <c r="W34" s="157"/>
    </row>
    <row r="35" spans="1:23" s="129" customFormat="1" ht="169.9" customHeight="1" x14ac:dyDescent="0.25">
      <c r="A35" s="120" t="s">
        <v>185</v>
      </c>
      <c r="B35" s="121" t="s">
        <v>131</v>
      </c>
      <c r="C35" s="122" t="s">
        <v>132</v>
      </c>
      <c r="D35" s="4" t="s">
        <v>35</v>
      </c>
      <c r="E35" s="123" t="s">
        <v>68</v>
      </c>
      <c r="F35" s="124" t="s">
        <v>26</v>
      </c>
      <c r="G35" s="119" t="s">
        <v>37</v>
      </c>
      <c r="H35" s="119" t="s">
        <v>37</v>
      </c>
      <c r="I35" s="119" t="s">
        <v>37</v>
      </c>
      <c r="J35" s="119" t="s">
        <v>25</v>
      </c>
      <c r="K35" s="119" t="s">
        <v>27</v>
      </c>
      <c r="L35" s="5" t="s">
        <v>133</v>
      </c>
      <c r="M35" s="4" t="s">
        <v>39</v>
      </c>
      <c r="N35" s="125" t="s">
        <v>679</v>
      </c>
      <c r="O35" s="4" t="s">
        <v>39</v>
      </c>
      <c r="P35" s="5" t="s">
        <v>680</v>
      </c>
      <c r="Q35" s="126" t="s">
        <v>30</v>
      </c>
      <c r="R35" s="4" t="s">
        <v>39</v>
      </c>
      <c r="S35" s="119" t="s">
        <v>31</v>
      </c>
      <c r="T35" s="119" t="s">
        <v>32</v>
      </c>
      <c r="U35" s="119" t="s">
        <v>486</v>
      </c>
      <c r="V35" s="159" t="s">
        <v>681</v>
      </c>
      <c r="W35" s="157"/>
    </row>
    <row r="36" spans="1:23" s="129" customFormat="1" ht="150" customHeight="1" x14ac:dyDescent="0.25">
      <c r="A36" s="120" t="s">
        <v>184</v>
      </c>
      <c r="B36" s="121" t="s">
        <v>134</v>
      </c>
      <c r="C36" s="122" t="s">
        <v>135</v>
      </c>
      <c r="D36" s="4" t="s">
        <v>35</v>
      </c>
      <c r="E36" s="123" t="s">
        <v>36</v>
      </c>
      <c r="F36" s="124" t="s">
        <v>26</v>
      </c>
      <c r="G36" s="119" t="s">
        <v>25</v>
      </c>
      <c r="H36" s="119" t="s">
        <v>25</v>
      </c>
      <c r="I36" s="119" t="s">
        <v>25</v>
      </c>
      <c r="J36" s="119" t="s">
        <v>25</v>
      </c>
      <c r="K36" s="119" t="s">
        <v>25</v>
      </c>
      <c r="L36" s="5" t="s">
        <v>130</v>
      </c>
      <c r="M36" s="4" t="s">
        <v>39</v>
      </c>
      <c r="N36" s="125" t="s">
        <v>682</v>
      </c>
      <c r="O36" s="4" t="s">
        <v>29</v>
      </c>
      <c r="P36" s="5" t="s">
        <v>683</v>
      </c>
      <c r="Q36" s="126" t="s">
        <v>30</v>
      </c>
      <c r="R36" s="4" t="s">
        <v>29</v>
      </c>
      <c r="S36" s="119" t="s">
        <v>31</v>
      </c>
      <c r="T36" s="119" t="s">
        <v>32</v>
      </c>
      <c r="U36" s="119" t="s">
        <v>486</v>
      </c>
      <c r="V36" s="159" t="s">
        <v>684</v>
      </c>
      <c r="W36" s="157"/>
    </row>
    <row r="37" spans="1:23" s="129" customFormat="1" ht="109.9" customHeight="1" x14ac:dyDescent="0.25">
      <c r="A37" s="120" t="s">
        <v>184</v>
      </c>
      <c r="B37" s="121" t="s">
        <v>136</v>
      </c>
      <c r="C37" s="122" t="s">
        <v>137</v>
      </c>
      <c r="D37" s="4" t="s">
        <v>23</v>
      </c>
      <c r="E37" s="123" t="s">
        <v>138</v>
      </c>
      <c r="F37" s="124" t="s">
        <v>26</v>
      </c>
      <c r="G37" s="119" t="s">
        <v>25</v>
      </c>
      <c r="H37" s="119" t="s">
        <v>25</v>
      </c>
      <c r="I37" s="119" t="s">
        <v>25</v>
      </c>
      <c r="J37" s="119" t="s">
        <v>25</v>
      </c>
      <c r="K37" s="119" t="s">
        <v>27</v>
      </c>
      <c r="L37" s="5"/>
      <c r="M37" s="4" t="s">
        <v>29</v>
      </c>
      <c r="N37" s="125" t="s">
        <v>685</v>
      </c>
      <c r="O37" s="20"/>
      <c r="P37" s="5" t="s">
        <v>95</v>
      </c>
      <c r="Q37" s="126" t="s">
        <v>30</v>
      </c>
      <c r="R37" s="4" t="s">
        <v>29</v>
      </c>
      <c r="S37" s="119" t="s">
        <v>31</v>
      </c>
      <c r="T37" s="119" t="s">
        <v>32</v>
      </c>
      <c r="U37" s="119" t="s">
        <v>486</v>
      </c>
      <c r="V37" s="159" t="s">
        <v>686</v>
      </c>
      <c r="W37" s="157"/>
    </row>
    <row r="38" spans="1:23" s="129" customFormat="1" ht="90" customHeight="1" x14ac:dyDescent="0.25">
      <c r="A38" s="120" t="s">
        <v>186</v>
      </c>
      <c r="B38" s="121" t="s">
        <v>139</v>
      </c>
      <c r="C38" s="122" t="s">
        <v>140</v>
      </c>
      <c r="D38" s="4" t="s">
        <v>35</v>
      </c>
      <c r="E38" s="123" t="s">
        <v>68</v>
      </c>
      <c r="F38" s="124" t="s">
        <v>37</v>
      </c>
      <c r="G38" s="119" t="s">
        <v>26</v>
      </c>
      <c r="H38" s="119" t="s">
        <v>27</v>
      </c>
      <c r="I38" s="119" t="s">
        <v>37</v>
      </c>
      <c r="J38" s="119" t="s">
        <v>25</v>
      </c>
      <c r="K38" s="119" t="s">
        <v>27</v>
      </c>
      <c r="L38" s="5"/>
      <c r="M38" s="4" t="s">
        <v>39</v>
      </c>
      <c r="N38" s="125" t="s">
        <v>687</v>
      </c>
      <c r="O38" s="4" t="s">
        <v>29</v>
      </c>
      <c r="P38" s="5" t="s">
        <v>688</v>
      </c>
      <c r="Q38" s="126" t="s">
        <v>30</v>
      </c>
      <c r="R38" s="4" t="s">
        <v>29</v>
      </c>
      <c r="S38" s="119" t="s">
        <v>31</v>
      </c>
      <c r="T38" s="119" t="s">
        <v>32</v>
      </c>
      <c r="U38" s="119" t="s">
        <v>486</v>
      </c>
      <c r="V38" s="159" t="s">
        <v>689</v>
      </c>
      <c r="W38" s="157"/>
    </row>
    <row r="39" spans="1:23" s="129" customFormat="1" ht="70.150000000000006" customHeight="1" x14ac:dyDescent="0.25">
      <c r="A39" s="120" t="s">
        <v>186</v>
      </c>
      <c r="B39" s="121" t="s">
        <v>141</v>
      </c>
      <c r="C39" s="122" t="s">
        <v>142</v>
      </c>
      <c r="D39" s="4" t="s">
        <v>35</v>
      </c>
      <c r="E39" s="123" t="s">
        <v>68</v>
      </c>
      <c r="F39" s="124" t="s">
        <v>37</v>
      </c>
      <c r="G39" s="119" t="s">
        <v>26</v>
      </c>
      <c r="H39" s="119" t="s">
        <v>27</v>
      </c>
      <c r="I39" s="119" t="s">
        <v>37</v>
      </c>
      <c r="J39" s="119" t="s">
        <v>25</v>
      </c>
      <c r="K39" s="119" t="s">
        <v>27</v>
      </c>
      <c r="L39" s="5"/>
      <c r="M39" s="4" t="s">
        <v>39</v>
      </c>
      <c r="N39" s="125" t="s">
        <v>690</v>
      </c>
      <c r="O39" s="20"/>
      <c r="P39" s="5" t="s">
        <v>191</v>
      </c>
      <c r="Q39" s="5" t="s">
        <v>191</v>
      </c>
      <c r="R39" s="4" t="s">
        <v>39</v>
      </c>
      <c r="S39" s="119" t="s">
        <v>48</v>
      </c>
      <c r="T39" s="119" t="s">
        <v>32</v>
      </c>
      <c r="U39" s="119" t="s">
        <v>486</v>
      </c>
      <c r="V39" s="159" t="s">
        <v>49</v>
      </c>
      <c r="W39" s="157"/>
    </row>
    <row r="40" spans="1:23" s="129" customFormat="1" ht="130.15" customHeight="1" x14ac:dyDescent="0.25">
      <c r="A40" s="120" t="s">
        <v>186</v>
      </c>
      <c r="B40" s="121" t="s">
        <v>143</v>
      </c>
      <c r="C40" s="122" t="s">
        <v>144</v>
      </c>
      <c r="D40" s="4" t="s">
        <v>23</v>
      </c>
      <c r="E40" s="123" t="s">
        <v>145</v>
      </c>
      <c r="F40" s="124" t="s">
        <v>37</v>
      </c>
      <c r="G40" s="119" t="s">
        <v>26</v>
      </c>
      <c r="H40" s="119" t="s">
        <v>27</v>
      </c>
      <c r="I40" s="119" t="s">
        <v>37</v>
      </c>
      <c r="J40" s="119" t="s">
        <v>25</v>
      </c>
      <c r="K40" s="119" t="s">
        <v>27</v>
      </c>
      <c r="L40" s="5"/>
      <c r="M40" s="4" t="s">
        <v>39</v>
      </c>
      <c r="N40" s="125" t="s">
        <v>691</v>
      </c>
      <c r="O40" s="4" t="s">
        <v>39</v>
      </c>
      <c r="P40" s="5" t="s">
        <v>692</v>
      </c>
      <c r="Q40" s="126" t="s">
        <v>30</v>
      </c>
      <c r="R40" s="4" t="s">
        <v>39</v>
      </c>
      <c r="S40" s="119" t="s">
        <v>31</v>
      </c>
      <c r="T40" s="158" t="s">
        <v>40</v>
      </c>
      <c r="U40" s="119" t="s">
        <v>486</v>
      </c>
      <c r="V40" s="159" t="s">
        <v>693</v>
      </c>
      <c r="W40" s="157"/>
    </row>
    <row r="41" spans="1:23" s="129" customFormat="1" ht="130.15" customHeight="1" x14ac:dyDescent="0.25">
      <c r="A41" s="120" t="s">
        <v>694</v>
      </c>
      <c r="B41" s="121" t="s">
        <v>146</v>
      </c>
      <c r="C41" s="122" t="s">
        <v>147</v>
      </c>
      <c r="D41" s="4" t="s">
        <v>35</v>
      </c>
      <c r="E41" s="123" t="s">
        <v>36</v>
      </c>
      <c r="F41" s="124" t="s">
        <v>26</v>
      </c>
      <c r="G41" s="119" t="s">
        <v>26</v>
      </c>
      <c r="H41" s="119" t="s">
        <v>27</v>
      </c>
      <c r="I41" s="119" t="s">
        <v>25</v>
      </c>
      <c r="J41" s="119" t="s">
        <v>25</v>
      </c>
      <c r="K41" s="119" t="s">
        <v>27</v>
      </c>
      <c r="L41" s="5"/>
      <c r="M41" s="4" t="s">
        <v>29</v>
      </c>
      <c r="N41" s="125" t="s">
        <v>695</v>
      </c>
      <c r="O41" s="4" t="s">
        <v>47</v>
      </c>
      <c r="P41" s="5" t="s">
        <v>696</v>
      </c>
      <c r="Q41" s="126" t="s">
        <v>30</v>
      </c>
      <c r="R41" s="4" t="s">
        <v>39</v>
      </c>
      <c r="S41" s="119" t="s">
        <v>31</v>
      </c>
      <c r="T41" s="158" t="s">
        <v>40</v>
      </c>
      <c r="U41" s="119" t="s">
        <v>486</v>
      </c>
      <c r="V41" s="159" t="s">
        <v>697</v>
      </c>
      <c r="W41" s="157"/>
    </row>
    <row r="42" spans="1:23" s="129" customFormat="1" ht="109.9" customHeight="1" x14ac:dyDescent="0.25">
      <c r="A42" s="120" t="s">
        <v>187</v>
      </c>
      <c r="B42" s="121" t="s">
        <v>148</v>
      </c>
      <c r="C42" s="122" t="s">
        <v>149</v>
      </c>
      <c r="D42" s="4" t="s">
        <v>23</v>
      </c>
      <c r="E42" s="123" t="s">
        <v>150</v>
      </c>
      <c r="F42" s="124" t="s">
        <v>25</v>
      </c>
      <c r="G42" s="119" t="s">
        <v>26</v>
      </c>
      <c r="H42" s="119" t="s">
        <v>27</v>
      </c>
      <c r="I42" s="119" t="s">
        <v>25</v>
      </c>
      <c r="J42" s="119" t="s">
        <v>25</v>
      </c>
      <c r="K42" s="119" t="s">
        <v>27</v>
      </c>
      <c r="L42" s="5"/>
      <c r="M42" s="20"/>
      <c r="N42" s="125" t="s">
        <v>28</v>
      </c>
      <c r="O42" s="4" t="s">
        <v>39</v>
      </c>
      <c r="P42" s="5" t="s">
        <v>151</v>
      </c>
      <c r="Q42" s="126" t="s">
        <v>30</v>
      </c>
      <c r="R42" s="4" t="s">
        <v>39</v>
      </c>
      <c r="S42" s="119" t="s">
        <v>31</v>
      </c>
      <c r="T42" s="119" t="s">
        <v>32</v>
      </c>
      <c r="U42" s="119" t="s">
        <v>486</v>
      </c>
      <c r="V42" s="159" t="s">
        <v>151</v>
      </c>
      <c r="W42" s="157"/>
    </row>
    <row r="43" spans="1:23" s="129" customFormat="1" ht="229.9" customHeight="1" x14ac:dyDescent="0.25">
      <c r="A43" s="120" t="s">
        <v>187</v>
      </c>
      <c r="B43" s="121" t="s">
        <v>152</v>
      </c>
      <c r="C43" s="122" t="s">
        <v>153</v>
      </c>
      <c r="D43" s="4" t="s">
        <v>35</v>
      </c>
      <c r="E43" s="123" t="s">
        <v>68</v>
      </c>
      <c r="F43" s="124" t="s">
        <v>25</v>
      </c>
      <c r="G43" s="119" t="s">
        <v>25</v>
      </c>
      <c r="H43" s="119" t="s">
        <v>26</v>
      </c>
      <c r="I43" s="119" t="s">
        <v>25</v>
      </c>
      <c r="J43" s="119" t="s">
        <v>25</v>
      </c>
      <c r="K43" s="119" t="s">
        <v>26</v>
      </c>
      <c r="L43" s="5" t="s">
        <v>154</v>
      </c>
      <c r="M43" s="4" t="s">
        <v>47</v>
      </c>
      <c r="N43" s="125" t="s">
        <v>698</v>
      </c>
      <c r="O43" s="4" t="s">
        <v>29</v>
      </c>
      <c r="P43" s="5" t="s">
        <v>699</v>
      </c>
      <c r="Q43" s="126" t="s">
        <v>700</v>
      </c>
      <c r="R43" s="4" t="s">
        <v>39</v>
      </c>
      <c r="S43" s="119" t="s">
        <v>31</v>
      </c>
      <c r="T43" s="119" t="s">
        <v>32</v>
      </c>
      <c r="U43" s="119" t="s">
        <v>486</v>
      </c>
      <c r="V43" s="159" t="s">
        <v>701</v>
      </c>
      <c r="W43" s="157"/>
    </row>
    <row r="44" spans="1:23" s="129" customFormat="1" ht="210" customHeight="1" x14ac:dyDescent="0.25">
      <c r="A44" s="120" t="s">
        <v>187</v>
      </c>
      <c r="B44" s="121" t="s">
        <v>155</v>
      </c>
      <c r="C44" s="122" t="s">
        <v>156</v>
      </c>
      <c r="D44" s="4" t="s">
        <v>35</v>
      </c>
      <c r="E44" s="123" t="s">
        <v>157</v>
      </c>
      <c r="F44" s="124" t="s">
        <v>26</v>
      </c>
      <c r="G44" s="119" t="s">
        <v>25</v>
      </c>
      <c r="H44" s="119" t="s">
        <v>27</v>
      </c>
      <c r="I44" s="119" t="s">
        <v>25</v>
      </c>
      <c r="J44" s="119" t="s">
        <v>26</v>
      </c>
      <c r="K44" s="119" t="s">
        <v>27</v>
      </c>
      <c r="L44" s="5" t="s">
        <v>158</v>
      </c>
      <c r="M44" s="20"/>
      <c r="N44" s="125" t="s">
        <v>702</v>
      </c>
      <c r="O44" s="20"/>
      <c r="P44" s="5" t="s">
        <v>703</v>
      </c>
      <c r="Q44" s="126" t="s">
        <v>704</v>
      </c>
      <c r="R44" s="20"/>
      <c r="S44" s="119" t="s">
        <v>31</v>
      </c>
      <c r="T44" s="119" t="s">
        <v>32</v>
      </c>
      <c r="U44" s="119" t="s">
        <v>486</v>
      </c>
      <c r="V44" s="159" t="s">
        <v>705</v>
      </c>
      <c r="W44" s="157"/>
    </row>
    <row r="45" spans="1:23" s="129" customFormat="1" ht="190.15" customHeight="1" x14ac:dyDescent="0.25">
      <c r="A45" s="120" t="s">
        <v>694</v>
      </c>
      <c r="B45" s="121" t="s">
        <v>159</v>
      </c>
      <c r="C45" s="122" t="s">
        <v>160</v>
      </c>
      <c r="D45" s="4" t="s">
        <v>23</v>
      </c>
      <c r="E45" s="123" t="s">
        <v>161</v>
      </c>
      <c r="F45" s="124" t="s">
        <v>26</v>
      </c>
      <c r="G45" s="119" t="s">
        <v>26</v>
      </c>
      <c r="H45" s="119" t="s">
        <v>27</v>
      </c>
      <c r="I45" s="119" t="s">
        <v>25</v>
      </c>
      <c r="J45" s="119" t="s">
        <v>26</v>
      </c>
      <c r="K45" s="119" t="s">
        <v>27</v>
      </c>
      <c r="L45" s="5"/>
      <c r="M45" s="4" t="s">
        <v>47</v>
      </c>
      <c r="N45" s="125" t="s">
        <v>706</v>
      </c>
      <c r="O45" s="4" t="s">
        <v>47</v>
      </c>
      <c r="P45" s="5" t="s">
        <v>707</v>
      </c>
      <c r="Q45" s="126" t="s">
        <v>30</v>
      </c>
      <c r="R45" s="4" t="s">
        <v>47</v>
      </c>
      <c r="S45" s="119" t="s">
        <v>31</v>
      </c>
      <c r="T45" s="119" t="s">
        <v>32</v>
      </c>
      <c r="U45" s="119" t="s">
        <v>486</v>
      </c>
      <c r="V45" s="159" t="s">
        <v>708</v>
      </c>
      <c r="W45" s="157"/>
    </row>
    <row r="46" spans="1:23" s="129" customFormat="1" ht="70.150000000000006" customHeight="1" x14ac:dyDescent="0.25">
      <c r="A46" s="120" t="s">
        <v>188</v>
      </c>
      <c r="B46" s="121" t="s">
        <v>162</v>
      </c>
      <c r="C46" s="122" t="s">
        <v>163</v>
      </c>
      <c r="D46" s="4" t="s">
        <v>35</v>
      </c>
      <c r="E46" s="123" t="s">
        <v>68</v>
      </c>
      <c r="F46" s="124" t="s">
        <v>37</v>
      </c>
      <c r="G46" s="119" t="s">
        <v>26</v>
      </c>
      <c r="H46" s="119" t="s">
        <v>27</v>
      </c>
      <c r="I46" s="119" t="s">
        <v>25</v>
      </c>
      <c r="J46" s="119" t="s">
        <v>25</v>
      </c>
      <c r="K46" s="119" t="s">
        <v>27</v>
      </c>
      <c r="L46" s="5"/>
      <c r="M46" s="4" t="s">
        <v>39</v>
      </c>
      <c r="N46" s="125" t="s">
        <v>709</v>
      </c>
      <c r="O46" s="4" t="s">
        <v>29</v>
      </c>
      <c r="P46" s="5" t="s">
        <v>710</v>
      </c>
      <c r="Q46" s="126" t="s">
        <v>30</v>
      </c>
      <c r="R46" s="4" t="s">
        <v>29</v>
      </c>
      <c r="S46" s="119" t="s">
        <v>31</v>
      </c>
      <c r="T46" s="119" t="s">
        <v>32</v>
      </c>
      <c r="U46" s="119" t="s">
        <v>486</v>
      </c>
      <c r="V46" s="159" t="s">
        <v>711</v>
      </c>
      <c r="W46" s="157"/>
    </row>
    <row r="47" spans="1:23" s="129" customFormat="1" ht="130.15" customHeight="1" x14ac:dyDescent="0.25">
      <c r="A47" s="120" t="s">
        <v>188</v>
      </c>
      <c r="B47" s="121" t="s">
        <v>164</v>
      </c>
      <c r="C47" s="122" t="s">
        <v>165</v>
      </c>
      <c r="D47" s="4" t="s">
        <v>35</v>
      </c>
      <c r="E47" s="123" t="s">
        <v>68</v>
      </c>
      <c r="F47" s="124" t="s">
        <v>37</v>
      </c>
      <c r="G47" s="119" t="s">
        <v>26</v>
      </c>
      <c r="H47" s="119" t="s">
        <v>27</v>
      </c>
      <c r="I47" s="119" t="s">
        <v>25</v>
      </c>
      <c r="J47" s="119" t="s">
        <v>25</v>
      </c>
      <c r="K47" s="119" t="s">
        <v>27</v>
      </c>
      <c r="L47" s="5"/>
      <c r="M47" s="4" t="s">
        <v>47</v>
      </c>
      <c r="N47" s="125" t="s">
        <v>588</v>
      </c>
      <c r="O47" s="4" t="s">
        <v>39</v>
      </c>
      <c r="P47" s="5" t="s">
        <v>589</v>
      </c>
      <c r="Q47" s="126" t="s">
        <v>30</v>
      </c>
      <c r="R47" s="4" t="s">
        <v>47</v>
      </c>
      <c r="S47" s="119" t="s">
        <v>31</v>
      </c>
      <c r="T47" s="119" t="s">
        <v>32</v>
      </c>
      <c r="U47" s="119" t="s">
        <v>486</v>
      </c>
      <c r="V47" s="159" t="s">
        <v>590</v>
      </c>
      <c r="W47" s="157"/>
    </row>
    <row r="48" spans="1:23" s="129" customFormat="1" ht="76.5" x14ac:dyDescent="0.25">
      <c r="A48" s="120" t="s">
        <v>189</v>
      </c>
      <c r="B48" s="121" t="s">
        <v>166</v>
      </c>
      <c r="C48" s="122" t="s">
        <v>167</v>
      </c>
      <c r="D48" s="4" t="s">
        <v>35</v>
      </c>
      <c r="E48" s="123" t="s">
        <v>168</v>
      </c>
      <c r="F48" s="124" t="s">
        <v>26</v>
      </c>
      <c r="G48" s="119" t="s">
        <v>25</v>
      </c>
      <c r="H48" s="119" t="s">
        <v>27</v>
      </c>
      <c r="I48" s="119" t="s">
        <v>37</v>
      </c>
      <c r="J48" s="119" t="s">
        <v>25</v>
      </c>
      <c r="K48" s="119" t="s">
        <v>25</v>
      </c>
      <c r="L48" s="5" t="s">
        <v>169</v>
      </c>
      <c r="M48" s="20"/>
      <c r="N48" s="125" t="s">
        <v>712</v>
      </c>
      <c r="O48" s="20"/>
      <c r="P48" s="5" t="s">
        <v>191</v>
      </c>
      <c r="Q48" s="5" t="s">
        <v>191</v>
      </c>
      <c r="R48" s="20"/>
      <c r="S48" s="119" t="s">
        <v>48</v>
      </c>
      <c r="T48" s="119" t="s">
        <v>32</v>
      </c>
      <c r="U48" s="119" t="s">
        <v>486</v>
      </c>
      <c r="V48" s="159" t="s">
        <v>49</v>
      </c>
      <c r="W48" s="157"/>
    </row>
    <row r="49" spans="1:23" s="129" customFormat="1" ht="190.15" customHeight="1" x14ac:dyDescent="0.25">
      <c r="A49" s="120" t="s">
        <v>189</v>
      </c>
      <c r="B49" s="121" t="s">
        <v>170</v>
      </c>
      <c r="C49" s="122" t="s">
        <v>171</v>
      </c>
      <c r="D49" s="4" t="s">
        <v>23</v>
      </c>
      <c r="E49" s="123" t="s">
        <v>161</v>
      </c>
      <c r="F49" s="124" t="s">
        <v>26</v>
      </c>
      <c r="G49" s="119" t="s">
        <v>37</v>
      </c>
      <c r="H49" s="119" t="s">
        <v>27</v>
      </c>
      <c r="I49" s="119" t="s">
        <v>37</v>
      </c>
      <c r="J49" s="119" t="s">
        <v>25</v>
      </c>
      <c r="K49" s="119" t="s">
        <v>25</v>
      </c>
      <c r="L49" s="5" t="s">
        <v>713</v>
      </c>
      <c r="M49" s="4" t="s">
        <v>39</v>
      </c>
      <c r="N49" s="125" t="s">
        <v>714</v>
      </c>
      <c r="O49" s="20"/>
      <c r="P49" s="5" t="s">
        <v>191</v>
      </c>
      <c r="Q49" s="126" t="s">
        <v>715</v>
      </c>
      <c r="R49" s="20"/>
      <c r="S49" s="119" t="s">
        <v>716</v>
      </c>
      <c r="T49" s="119" t="s">
        <v>32</v>
      </c>
      <c r="U49" s="119" t="s">
        <v>486</v>
      </c>
      <c r="V49" s="159" t="s">
        <v>717</v>
      </c>
      <c r="W49" s="157"/>
    </row>
    <row r="50" spans="1:23" s="129" customFormat="1" ht="229.9" customHeight="1" x14ac:dyDescent="0.25">
      <c r="A50" s="120" t="s">
        <v>189</v>
      </c>
      <c r="B50" s="121" t="s">
        <v>172</v>
      </c>
      <c r="C50" s="122" t="s">
        <v>173</v>
      </c>
      <c r="D50" s="4" t="s">
        <v>35</v>
      </c>
      <c r="E50" s="123" t="s">
        <v>68</v>
      </c>
      <c r="F50" s="124" t="s">
        <v>26</v>
      </c>
      <c r="G50" s="119" t="s">
        <v>26</v>
      </c>
      <c r="H50" s="119" t="s">
        <v>27</v>
      </c>
      <c r="I50" s="119" t="s">
        <v>26</v>
      </c>
      <c r="J50" s="119" t="s">
        <v>25</v>
      </c>
      <c r="K50" s="119" t="s">
        <v>25</v>
      </c>
      <c r="L50" s="5" t="s">
        <v>174</v>
      </c>
      <c r="M50" s="4" t="s">
        <v>39</v>
      </c>
      <c r="N50" s="125" t="s">
        <v>718</v>
      </c>
      <c r="O50" s="20"/>
      <c r="P50" s="5" t="s">
        <v>191</v>
      </c>
      <c r="Q50" s="126" t="s">
        <v>719</v>
      </c>
      <c r="R50" s="20"/>
      <c r="S50" s="119" t="s">
        <v>716</v>
      </c>
      <c r="T50" s="119" t="s">
        <v>32</v>
      </c>
      <c r="U50" s="119" t="s">
        <v>486</v>
      </c>
      <c r="V50" s="159" t="s">
        <v>720</v>
      </c>
      <c r="W50" s="157"/>
    </row>
    <row r="51" spans="1:23" s="129" customFormat="1" ht="210" customHeight="1" x14ac:dyDescent="0.25">
      <c r="A51" s="120" t="s">
        <v>190</v>
      </c>
      <c r="B51" s="121" t="s">
        <v>175</v>
      </c>
      <c r="C51" s="122" t="s">
        <v>176</v>
      </c>
      <c r="D51" s="4" t="s">
        <v>35</v>
      </c>
      <c r="E51" s="123" t="s">
        <v>68</v>
      </c>
      <c r="F51" s="124" t="s">
        <v>26</v>
      </c>
      <c r="G51" s="119" t="s">
        <v>26</v>
      </c>
      <c r="H51" s="119" t="s">
        <v>27</v>
      </c>
      <c r="I51" s="119" t="s">
        <v>26</v>
      </c>
      <c r="J51" s="119" t="s">
        <v>25</v>
      </c>
      <c r="K51" s="119" t="s">
        <v>25</v>
      </c>
      <c r="L51" s="5" t="s">
        <v>174</v>
      </c>
      <c r="M51" s="20"/>
      <c r="N51" s="125" t="s">
        <v>712</v>
      </c>
      <c r="O51" s="20"/>
      <c r="P51" s="5" t="s">
        <v>191</v>
      </c>
      <c r="Q51" s="126" t="s">
        <v>721</v>
      </c>
      <c r="R51" s="20"/>
      <c r="S51" s="119" t="s">
        <v>31</v>
      </c>
      <c r="T51" s="119" t="s">
        <v>32</v>
      </c>
      <c r="U51" s="119" t="s">
        <v>486</v>
      </c>
      <c r="V51" s="159" t="s">
        <v>722</v>
      </c>
      <c r="W51" s="157"/>
    </row>
    <row r="52" spans="1:23" s="129" customFormat="1" ht="190.15" customHeight="1" thickBot="1" x14ac:dyDescent="0.3">
      <c r="A52" s="162" t="s">
        <v>190</v>
      </c>
      <c r="B52" s="163" t="s">
        <v>177</v>
      </c>
      <c r="C52" s="164" t="s">
        <v>178</v>
      </c>
      <c r="D52" s="165" t="s">
        <v>23</v>
      </c>
      <c r="E52" s="166" t="s">
        <v>723</v>
      </c>
      <c r="F52" s="167" t="s">
        <v>26</v>
      </c>
      <c r="G52" s="168" t="s">
        <v>26</v>
      </c>
      <c r="H52" s="168" t="s">
        <v>27</v>
      </c>
      <c r="I52" s="168" t="s">
        <v>26</v>
      </c>
      <c r="J52" s="168" t="s">
        <v>25</v>
      </c>
      <c r="K52" s="168" t="s">
        <v>25</v>
      </c>
      <c r="L52" s="169" t="s">
        <v>174</v>
      </c>
      <c r="M52" s="170"/>
      <c r="N52" s="171" t="s">
        <v>724</v>
      </c>
      <c r="O52" s="170"/>
      <c r="P52" s="169" t="s">
        <v>725</v>
      </c>
      <c r="Q52" s="172" t="s">
        <v>30</v>
      </c>
      <c r="R52" s="170"/>
      <c r="S52" s="168" t="s">
        <v>31</v>
      </c>
      <c r="T52" s="168" t="s">
        <v>32</v>
      </c>
      <c r="U52" s="168" t="s">
        <v>486</v>
      </c>
      <c r="V52" s="173" t="s">
        <v>726</v>
      </c>
      <c r="W52" s="157"/>
    </row>
    <row r="53" spans="1:23" s="7" customFormat="1" ht="21" thickTop="1" x14ac:dyDescent="0.3">
      <c r="A53" s="17"/>
      <c r="B53" s="6"/>
      <c r="C53" s="8"/>
    </row>
    <row r="54" spans="1:23" s="7" customFormat="1" x14ac:dyDescent="0.3">
      <c r="A54" s="17"/>
      <c r="B54" s="6"/>
      <c r="C54" s="8"/>
    </row>
    <row r="55" spans="1:23" s="7" customFormat="1" x14ac:dyDescent="0.3">
      <c r="A55" s="17"/>
      <c r="B55" s="6"/>
      <c r="C55" s="8"/>
    </row>
    <row r="56" spans="1:23" s="7" customFormat="1" x14ac:dyDescent="0.3">
      <c r="A56" s="17"/>
      <c r="B56" s="6"/>
      <c r="C56" s="8"/>
    </row>
    <row r="57" spans="1:23" s="7" customFormat="1" x14ac:dyDescent="0.3">
      <c r="A57" s="17"/>
      <c r="B57" s="6"/>
      <c r="C57" s="8"/>
    </row>
    <row r="58" spans="1:23" s="7" customFormat="1" x14ac:dyDescent="0.3">
      <c r="A58" s="17"/>
      <c r="B58" s="6"/>
      <c r="C58" s="8"/>
    </row>
    <row r="59" spans="1:23" s="7" customFormat="1" x14ac:dyDescent="0.3">
      <c r="A59" s="17"/>
      <c r="B59" s="6"/>
      <c r="C59" s="8"/>
    </row>
    <row r="60" spans="1:23" s="7" customFormat="1" x14ac:dyDescent="0.3">
      <c r="A60" s="17"/>
      <c r="B60" s="6"/>
      <c r="C60" s="8"/>
    </row>
    <row r="61" spans="1:23" s="7" customFormat="1" x14ac:dyDescent="0.3">
      <c r="A61" s="17"/>
      <c r="B61" s="6"/>
      <c r="C61" s="8"/>
    </row>
    <row r="62" spans="1:23" s="7" customFormat="1" x14ac:dyDescent="0.3">
      <c r="A62" s="17"/>
      <c r="B62" s="6"/>
      <c r="C62" s="8"/>
    </row>
    <row r="63" spans="1:23" s="7" customFormat="1" x14ac:dyDescent="0.3">
      <c r="A63" s="17"/>
      <c r="B63" s="6"/>
      <c r="C63" s="8"/>
    </row>
    <row r="64" spans="1:23" s="7" customFormat="1" x14ac:dyDescent="0.3">
      <c r="A64" s="17"/>
      <c r="B64" s="6"/>
      <c r="C64" s="8"/>
    </row>
    <row r="65" spans="1:3" s="7" customFormat="1" x14ac:dyDescent="0.3">
      <c r="A65" s="17"/>
      <c r="B65" s="6"/>
      <c r="C65" s="8"/>
    </row>
    <row r="66" spans="1:3" s="7" customFormat="1" x14ac:dyDescent="0.3">
      <c r="A66" s="17"/>
      <c r="B66" s="6"/>
      <c r="C66" s="8"/>
    </row>
    <row r="67" spans="1:3" s="7" customFormat="1" x14ac:dyDescent="0.3">
      <c r="A67" s="17"/>
      <c r="B67" s="6"/>
      <c r="C67" s="8"/>
    </row>
    <row r="68" spans="1:3" s="7" customFormat="1" x14ac:dyDescent="0.3">
      <c r="A68" s="17"/>
      <c r="B68" s="6"/>
      <c r="C68" s="8"/>
    </row>
    <row r="69" spans="1:3" s="7" customFormat="1" x14ac:dyDescent="0.3">
      <c r="A69" s="17"/>
      <c r="B69" s="6"/>
      <c r="C69" s="8"/>
    </row>
    <row r="70" spans="1:3" s="7" customFormat="1" x14ac:dyDescent="0.3">
      <c r="A70" s="17"/>
      <c r="B70" s="6"/>
      <c r="C70" s="8"/>
    </row>
    <row r="71" spans="1:3" s="7" customFormat="1" x14ac:dyDescent="0.3">
      <c r="A71" s="17"/>
      <c r="B71" s="6"/>
      <c r="C71" s="8"/>
    </row>
    <row r="72" spans="1:3" s="7" customFormat="1" x14ac:dyDescent="0.3">
      <c r="A72" s="17"/>
      <c r="B72" s="6"/>
      <c r="C72" s="8"/>
    </row>
    <row r="73" spans="1:3" s="7" customFormat="1" x14ac:dyDescent="0.3">
      <c r="A73" s="17"/>
      <c r="B73" s="6"/>
      <c r="C73" s="8"/>
    </row>
    <row r="74" spans="1:3" s="7" customFormat="1" x14ac:dyDescent="0.3">
      <c r="A74" s="17"/>
      <c r="B74" s="6"/>
      <c r="C74" s="8"/>
    </row>
    <row r="75" spans="1:3" s="7" customFormat="1" x14ac:dyDescent="0.3">
      <c r="A75" s="17"/>
      <c r="B75" s="6"/>
      <c r="C75" s="8"/>
    </row>
    <row r="76" spans="1:3" s="7" customFormat="1" x14ac:dyDescent="0.3">
      <c r="A76" s="17"/>
      <c r="B76" s="6"/>
      <c r="C76" s="8"/>
    </row>
    <row r="77" spans="1:3" s="7" customFormat="1" x14ac:dyDescent="0.3">
      <c r="A77" s="17"/>
      <c r="B77" s="6"/>
      <c r="C77" s="8"/>
    </row>
    <row r="78" spans="1:3" s="7" customFormat="1" x14ac:dyDescent="0.3">
      <c r="A78" s="17"/>
      <c r="B78" s="6"/>
      <c r="C78" s="8"/>
    </row>
    <row r="79" spans="1:3" s="7" customFormat="1" x14ac:dyDescent="0.3">
      <c r="A79" s="17"/>
      <c r="B79" s="6"/>
      <c r="C79" s="8"/>
    </row>
    <row r="80" spans="1:3" s="7" customFormat="1" x14ac:dyDescent="0.3">
      <c r="A80" s="17"/>
      <c r="B80" s="6"/>
      <c r="C80" s="8"/>
    </row>
    <row r="81" spans="1:3" s="7" customFormat="1" x14ac:dyDescent="0.3">
      <c r="A81" s="17"/>
      <c r="B81" s="6"/>
      <c r="C81" s="8"/>
    </row>
    <row r="82" spans="1:3" s="7" customFormat="1" x14ac:dyDescent="0.3">
      <c r="A82" s="17"/>
      <c r="B82" s="6"/>
      <c r="C82" s="8"/>
    </row>
    <row r="83" spans="1:3" s="7" customFormat="1" x14ac:dyDescent="0.3">
      <c r="A83" s="17"/>
      <c r="B83" s="6"/>
      <c r="C83" s="8"/>
    </row>
    <row r="84" spans="1:3" s="7" customFormat="1" x14ac:dyDescent="0.3">
      <c r="A84" s="17"/>
      <c r="B84" s="6"/>
      <c r="C84" s="8"/>
    </row>
    <row r="85" spans="1:3" s="7" customFormat="1" x14ac:dyDescent="0.3">
      <c r="A85" s="17"/>
      <c r="B85" s="6"/>
      <c r="C85" s="8"/>
    </row>
    <row r="86" spans="1:3" s="7" customFormat="1" x14ac:dyDescent="0.3">
      <c r="A86" s="17"/>
      <c r="B86" s="6"/>
      <c r="C86" s="8"/>
    </row>
    <row r="87" spans="1:3" s="7" customFormat="1" x14ac:dyDescent="0.3">
      <c r="A87" s="17"/>
      <c r="B87" s="6"/>
      <c r="C87" s="8"/>
    </row>
    <row r="88" spans="1:3" s="7" customFormat="1" x14ac:dyDescent="0.3">
      <c r="A88" s="17"/>
      <c r="B88" s="6"/>
      <c r="C88" s="8"/>
    </row>
    <row r="89" spans="1:3" s="7" customFormat="1" x14ac:dyDescent="0.3">
      <c r="A89" s="17"/>
      <c r="B89" s="6"/>
      <c r="C89" s="8"/>
    </row>
    <row r="90" spans="1:3" s="7" customFormat="1" x14ac:dyDescent="0.3">
      <c r="A90" s="17"/>
      <c r="B90" s="6"/>
      <c r="C90" s="8"/>
    </row>
    <row r="91" spans="1:3" s="7" customFormat="1" x14ac:dyDescent="0.3">
      <c r="A91" s="17"/>
      <c r="B91" s="6"/>
      <c r="C91" s="8"/>
    </row>
    <row r="92" spans="1:3" s="7" customFormat="1" x14ac:dyDescent="0.3">
      <c r="A92" s="17"/>
      <c r="B92" s="6"/>
      <c r="C92" s="8"/>
    </row>
    <row r="93" spans="1:3" s="7" customFormat="1" x14ac:dyDescent="0.3">
      <c r="A93" s="17"/>
      <c r="B93" s="6"/>
      <c r="C93" s="8"/>
    </row>
    <row r="94" spans="1:3" s="7" customFormat="1" x14ac:dyDescent="0.3">
      <c r="A94" s="17"/>
      <c r="B94" s="6"/>
      <c r="C94" s="8"/>
    </row>
    <row r="95" spans="1:3" s="7" customFormat="1" x14ac:dyDescent="0.3">
      <c r="A95" s="17"/>
      <c r="B95" s="6"/>
      <c r="C95" s="8"/>
    </row>
    <row r="96" spans="1:3" s="7" customFormat="1" x14ac:dyDescent="0.3">
      <c r="A96" s="17"/>
      <c r="B96" s="6"/>
      <c r="C96" s="8"/>
    </row>
    <row r="97" spans="1:3" s="7" customFormat="1" x14ac:dyDescent="0.3">
      <c r="A97" s="17"/>
      <c r="B97" s="6"/>
      <c r="C97" s="8"/>
    </row>
    <row r="98" spans="1:3" s="7" customFormat="1" x14ac:dyDescent="0.3">
      <c r="A98" s="17"/>
      <c r="B98" s="6"/>
      <c r="C98" s="8"/>
    </row>
    <row r="99" spans="1:3" s="7" customFormat="1" x14ac:dyDescent="0.3">
      <c r="A99" s="17"/>
      <c r="B99" s="6"/>
      <c r="C99" s="8"/>
    </row>
    <row r="100" spans="1:3" s="7" customFormat="1" x14ac:dyDescent="0.3">
      <c r="A100" s="17"/>
      <c r="B100" s="6"/>
      <c r="C100" s="8"/>
    </row>
    <row r="101" spans="1:3" s="7" customFormat="1" x14ac:dyDescent="0.3">
      <c r="A101" s="17"/>
      <c r="B101" s="6"/>
      <c r="C101" s="8"/>
    </row>
    <row r="102" spans="1:3" s="7" customFormat="1" x14ac:dyDescent="0.3">
      <c r="A102" s="17"/>
      <c r="B102" s="6"/>
      <c r="C102" s="8"/>
    </row>
    <row r="103" spans="1:3" s="7" customFormat="1" x14ac:dyDescent="0.3">
      <c r="A103" s="17"/>
      <c r="B103" s="6"/>
      <c r="C103" s="8"/>
    </row>
    <row r="104" spans="1:3" s="7" customFormat="1" x14ac:dyDescent="0.3">
      <c r="A104" s="17"/>
      <c r="B104" s="6"/>
      <c r="C104" s="8"/>
    </row>
    <row r="105" spans="1:3" s="7" customFormat="1" x14ac:dyDescent="0.3">
      <c r="A105" s="17"/>
      <c r="B105" s="6"/>
      <c r="C105" s="8"/>
    </row>
    <row r="106" spans="1:3" s="7" customFormat="1" x14ac:dyDescent="0.3">
      <c r="A106" s="17"/>
      <c r="B106" s="6"/>
      <c r="C106" s="8"/>
    </row>
    <row r="107" spans="1:3" s="7" customFormat="1" x14ac:dyDescent="0.3">
      <c r="A107" s="17"/>
      <c r="B107" s="6"/>
      <c r="C107" s="8"/>
    </row>
    <row r="108" spans="1:3" s="7" customFormat="1" x14ac:dyDescent="0.3">
      <c r="A108" s="17"/>
      <c r="B108" s="6"/>
      <c r="C108" s="8"/>
    </row>
    <row r="109" spans="1:3" s="7" customFormat="1" x14ac:dyDescent="0.3">
      <c r="A109" s="17"/>
      <c r="B109" s="6"/>
      <c r="C109" s="8"/>
    </row>
    <row r="110" spans="1:3" s="7" customFormat="1" x14ac:dyDescent="0.3">
      <c r="A110" s="17"/>
      <c r="B110" s="6"/>
      <c r="C110" s="8"/>
    </row>
    <row r="111" spans="1:3" s="7" customFormat="1" x14ac:dyDescent="0.3">
      <c r="A111" s="17"/>
      <c r="B111" s="6"/>
      <c r="C111" s="8"/>
    </row>
    <row r="112" spans="1:3" s="7" customFormat="1" x14ac:dyDescent="0.3">
      <c r="A112" s="17"/>
      <c r="B112" s="6"/>
      <c r="C112" s="8"/>
    </row>
    <row r="113" spans="1:3" s="7" customFormat="1" x14ac:dyDescent="0.3">
      <c r="A113" s="17"/>
      <c r="B113" s="6"/>
      <c r="C113" s="8"/>
    </row>
    <row r="114" spans="1:3" s="7" customFormat="1" x14ac:dyDescent="0.3">
      <c r="A114" s="17"/>
      <c r="B114" s="6"/>
      <c r="C114" s="8"/>
    </row>
    <row r="115" spans="1:3" s="7" customFormat="1" x14ac:dyDescent="0.3">
      <c r="A115" s="17"/>
      <c r="B115" s="6"/>
      <c r="C115" s="8"/>
    </row>
    <row r="116" spans="1:3" s="7" customFormat="1" x14ac:dyDescent="0.3">
      <c r="A116" s="17"/>
      <c r="B116" s="6"/>
      <c r="C116" s="8"/>
    </row>
    <row r="117" spans="1:3" s="7" customFormat="1" x14ac:dyDescent="0.3">
      <c r="A117" s="17"/>
      <c r="B117" s="6"/>
      <c r="C117" s="8"/>
    </row>
    <row r="118" spans="1:3" s="7" customFormat="1" x14ac:dyDescent="0.3">
      <c r="A118" s="17"/>
      <c r="B118" s="6"/>
      <c r="C118" s="8"/>
    </row>
    <row r="119" spans="1:3" s="7" customFormat="1" x14ac:dyDescent="0.3">
      <c r="A119" s="17"/>
      <c r="B119" s="6"/>
      <c r="C119" s="8"/>
    </row>
    <row r="120" spans="1:3" s="7" customFormat="1" x14ac:dyDescent="0.3">
      <c r="A120" s="17"/>
      <c r="B120" s="6"/>
      <c r="C120" s="8"/>
    </row>
    <row r="121" spans="1:3" s="7" customFormat="1" x14ac:dyDescent="0.3">
      <c r="A121" s="17"/>
      <c r="B121" s="6"/>
      <c r="C121" s="8"/>
    </row>
    <row r="122" spans="1:3" s="7" customFormat="1" x14ac:dyDescent="0.3">
      <c r="A122" s="17"/>
      <c r="B122" s="6"/>
      <c r="C122" s="8"/>
    </row>
    <row r="123" spans="1:3" s="7" customFormat="1" x14ac:dyDescent="0.3">
      <c r="A123" s="17"/>
      <c r="B123" s="6"/>
      <c r="C123" s="8"/>
    </row>
    <row r="124" spans="1:3" s="7" customFormat="1" x14ac:dyDescent="0.3">
      <c r="A124" s="17"/>
      <c r="B124" s="6"/>
      <c r="C124" s="8"/>
    </row>
    <row r="125" spans="1:3" s="7" customFormat="1" x14ac:dyDescent="0.3">
      <c r="A125" s="17"/>
      <c r="B125" s="6"/>
      <c r="C125" s="8"/>
    </row>
    <row r="126" spans="1:3" s="7" customFormat="1" x14ac:dyDescent="0.3">
      <c r="A126" s="17"/>
      <c r="B126" s="6"/>
      <c r="C126" s="8"/>
    </row>
    <row r="127" spans="1:3" s="7" customFormat="1" x14ac:dyDescent="0.3">
      <c r="A127" s="17"/>
      <c r="B127" s="6"/>
      <c r="C127" s="8"/>
    </row>
    <row r="128" spans="1:3" s="7" customFormat="1" x14ac:dyDescent="0.3">
      <c r="A128" s="17"/>
      <c r="B128" s="6"/>
      <c r="C128" s="8"/>
    </row>
    <row r="129" spans="1:3" s="7" customFormat="1" x14ac:dyDescent="0.3">
      <c r="A129" s="17"/>
      <c r="B129" s="6"/>
      <c r="C129" s="8"/>
    </row>
    <row r="130" spans="1:3" s="7" customFormat="1" x14ac:dyDescent="0.3">
      <c r="A130" s="17"/>
      <c r="B130" s="6"/>
      <c r="C130" s="8"/>
    </row>
    <row r="131" spans="1:3" s="7" customFormat="1" x14ac:dyDescent="0.3">
      <c r="A131" s="17"/>
      <c r="B131" s="6"/>
      <c r="C131" s="8"/>
    </row>
    <row r="132" spans="1:3" s="7" customFormat="1" x14ac:dyDescent="0.3">
      <c r="A132" s="17"/>
      <c r="B132" s="6"/>
      <c r="C132" s="8"/>
    </row>
    <row r="133" spans="1:3" s="7" customFormat="1" x14ac:dyDescent="0.3">
      <c r="A133" s="17"/>
      <c r="B133" s="6"/>
      <c r="C133" s="8"/>
    </row>
    <row r="134" spans="1:3" s="7" customFormat="1" x14ac:dyDescent="0.3">
      <c r="A134" s="17"/>
      <c r="B134" s="6"/>
      <c r="C134" s="8"/>
    </row>
    <row r="135" spans="1:3" s="7" customFormat="1" x14ac:dyDescent="0.3">
      <c r="A135" s="17"/>
      <c r="B135" s="6"/>
      <c r="C135" s="8"/>
    </row>
    <row r="136" spans="1:3" s="7" customFormat="1" x14ac:dyDescent="0.3">
      <c r="A136" s="17"/>
      <c r="B136" s="6"/>
      <c r="C136" s="8"/>
    </row>
    <row r="137" spans="1:3" s="7" customFormat="1" x14ac:dyDescent="0.3">
      <c r="A137" s="17"/>
      <c r="B137" s="6"/>
      <c r="C137" s="8"/>
    </row>
    <row r="138" spans="1:3" s="7" customFormat="1" x14ac:dyDescent="0.3">
      <c r="A138" s="17"/>
      <c r="B138" s="6"/>
      <c r="C138" s="8"/>
    </row>
    <row r="139" spans="1:3" s="7" customFormat="1" x14ac:dyDescent="0.3">
      <c r="A139" s="17"/>
      <c r="B139" s="6"/>
      <c r="C139" s="8"/>
    </row>
    <row r="140" spans="1:3" s="7" customFormat="1" x14ac:dyDescent="0.3">
      <c r="A140" s="17"/>
      <c r="B140" s="6"/>
      <c r="C140" s="8"/>
    </row>
    <row r="141" spans="1:3" s="7" customFormat="1" x14ac:dyDescent="0.3">
      <c r="A141" s="17"/>
      <c r="B141" s="6"/>
      <c r="C141" s="8"/>
    </row>
    <row r="142" spans="1:3" s="7" customFormat="1" x14ac:dyDescent="0.3">
      <c r="A142" s="17"/>
      <c r="B142" s="6"/>
      <c r="C142" s="8"/>
    </row>
    <row r="143" spans="1:3" s="7" customFormat="1" x14ac:dyDescent="0.3">
      <c r="A143" s="17"/>
      <c r="B143" s="6"/>
      <c r="C143" s="8"/>
    </row>
    <row r="144" spans="1:3" s="7" customFormat="1" x14ac:dyDescent="0.3">
      <c r="A144" s="17"/>
      <c r="B144" s="6"/>
      <c r="C144" s="8"/>
    </row>
    <row r="145" spans="1:3" s="7" customFormat="1" x14ac:dyDescent="0.3">
      <c r="A145" s="17"/>
      <c r="B145" s="6"/>
      <c r="C145" s="8"/>
    </row>
    <row r="146" spans="1:3" s="7" customFormat="1" x14ac:dyDescent="0.3">
      <c r="A146" s="17"/>
      <c r="B146" s="6"/>
      <c r="C146" s="8"/>
    </row>
    <row r="147" spans="1:3" s="7" customFormat="1" x14ac:dyDescent="0.3">
      <c r="A147" s="17"/>
      <c r="B147" s="6"/>
      <c r="C147" s="8"/>
    </row>
    <row r="148" spans="1:3" s="7" customFormat="1" x14ac:dyDescent="0.3">
      <c r="A148" s="17"/>
      <c r="B148" s="6"/>
      <c r="C148" s="8"/>
    </row>
    <row r="149" spans="1:3" s="7" customFormat="1" x14ac:dyDescent="0.3">
      <c r="A149" s="17"/>
      <c r="B149" s="6"/>
      <c r="C149" s="8"/>
    </row>
    <row r="150" spans="1:3" s="7" customFormat="1" x14ac:dyDescent="0.3">
      <c r="A150" s="17"/>
      <c r="B150" s="6"/>
      <c r="C150" s="8"/>
    </row>
    <row r="151" spans="1:3" s="7" customFormat="1" x14ac:dyDescent="0.3">
      <c r="A151" s="17"/>
      <c r="B151" s="6"/>
      <c r="C151" s="8"/>
    </row>
    <row r="152" spans="1:3" s="7" customFormat="1" x14ac:dyDescent="0.3">
      <c r="A152" s="17"/>
      <c r="B152" s="6"/>
      <c r="C152" s="8"/>
    </row>
    <row r="153" spans="1:3" s="7" customFormat="1" x14ac:dyDescent="0.3">
      <c r="A153" s="17"/>
      <c r="B153" s="6"/>
      <c r="C153" s="8"/>
    </row>
    <row r="154" spans="1:3" s="7" customFormat="1" x14ac:dyDescent="0.3">
      <c r="A154" s="17"/>
      <c r="B154" s="6"/>
      <c r="C154" s="8"/>
    </row>
    <row r="155" spans="1:3" s="7" customFormat="1" x14ac:dyDescent="0.3">
      <c r="A155" s="17"/>
      <c r="B155" s="6"/>
      <c r="C155" s="8"/>
    </row>
    <row r="156" spans="1:3" s="7" customFormat="1" x14ac:dyDescent="0.3">
      <c r="A156" s="17"/>
      <c r="B156" s="6"/>
      <c r="C156" s="8"/>
    </row>
    <row r="157" spans="1:3" s="7" customFormat="1" x14ac:dyDescent="0.3">
      <c r="A157" s="17"/>
      <c r="B157" s="6"/>
      <c r="C157" s="8"/>
    </row>
    <row r="158" spans="1:3" s="7" customFormat="1" x14ac:dyDescent="0.3">
      <c r="A158" s="17"/>
      <c r="B158" s="6"/>
      <c r="C158" s="8"/>
    </row>
    <row r="159" spans="1:3" s="7" customFormat="1" x14ac:dyDescent="0.3">
      <c r="A159" s="17"/>
      <c r="B159" s="6"/>
      <c r="C159" s="8"/>
    </row>
    <row r="160" spans="1:3" s="7" customFormat="1" x14ac:dyDescent="0.3">
      <c r="A160" s="17"/>
      <c r="B160" s="6"/>
      <c r="C160" s="8"/>
    </row>
    <row r="161" spans="1:3" s="7" customFormat="1" x14ac:dyDescent="0.3">
      <c r="A161" s="17"/>
      <c r="B161" s="6"/>
      <c r="C161" s="8"/>
    </row>
    <row r="162" spans="1:3" s="7" customFormat="1" x14ac:dyDescent="0.3">
      <c r="A162" s="17"/>
      <c r="B162" s="6"/>
      <c r="C162" s="8"/>
    </row>
    <row r="163" spans="1:3" s="7" customFormat="1" x14ac:dyDescent="0.3">
      <c r="A163" s="17"/>
      <c r="B163" s="6"/>
      <c r="C163" s="8"/>
    </row>
    <row r="164" spans="1:3" s="7" customFormat="1" x14ac:dyDescent="0.3">
      <c r="A164" s="17"/>
      <c r="B164" s="6"/>
      <c r="C164" s="8"/>
    </row>
    <row r="165" spans="1:3" s="7" customFormat="1" x14ac:dyDescent="0.3">
      <c r="A165" s="17"/>
      <c r="B165" s="6"/>
      <c r="C165" s="8"/>
    </row>
    <row r="166" spans="1:3" s="7" customFormat="1" x14ac:dyDescent="0.3">
      <c r="A166" s="17"/>
      <c r="B166" s="6"/>
      <c r="C166" s="8"/>
    </row>
    <row r="167" spans="1:3" s="7" customFormat="1" x14ac:dyDescent="0.3">
      <c r="A167" s="17"/>
      <c r="B167" s="6"/>
      <c r="C167" s="8"/>
    </row>
    <row r="168" spans="1:3" s="7" customFormat="1" x14ac:dyDescent="0.3">
      <c r="A168" s="17"/>
      <c r="B168" s="6"/>
      <c r="C168" s="8"/>
    </row>
    <row r="169" spans="1:3" s="7" customFormat="1" x14ac:dyDescent="0.3">
      <c r="A169" s="17"/>
      <c r="B169" s="6"/>
      <c r="C169" s="8"/>
    </row>
    <row r="170" spans="1:3" s="7" customFormat="1" x14ac:dyDescent="0.3">
      <c r="A170" s="17"/>
      <c r="B170" s="6"/>
      <c r="C170" s="8"/>
    </row>
    <row r="171" spans="1:3" s="7" customFormat="1" x14ac:dyDescent="0.3">
      <c r="A171" s="17"/>
      <c r="B171" s="6"/>
      <c r="C171" s="8"/>
    </row>
    <row r="172" spans="1:3" s="7" customFormat="1" x14ac:dyDescent="0.3">
      <c r="A172" s="17"/>
      <c r="B172" s="6"/>
      <c r="C172" s="8"/>
    </row>
    <row r="173" spans="1:3" s="7" customFormat="1" x14ac:dyDescent="0.3">
      <c r="A173" s="17"/>
      <c r="B173" s="6"/>
      <c r="C173" s="8"/>
    </row>
    <row r="174" spans="1:3" s="7" customFormat="1" x14ac:dyDescent="0.3">
      <c r="A174" s="17"/>
      <c r="B174" s="6"/>
      <c r="C174" s="8"/>
    </row>
    <row r="175" spans="1:3" s="7" customFormat="1" x14ac:dyDescent="0.3">
      <c r="A175" s="17"/>
      <c r="B175" s="6"/>
      <c r="C175" s="8"/>
    </row>
    <row r="176" spans="1:3" s="7" customFormat="1" x14ac:dyDescent="0.3">
      <c r="A176" s="17"/>
      <c r="B176" s="6"/>
      <c r="C176" s="8"/>
    </row>
    <row r="177" spans="1:3" s="7" customFormat="1" x14ac:dyDescent="0.3">
      <c r="A177" s="17"/>
      <c r="B177" s="6"/>
      <c r="C177" s="8"/>
    </row>
    <row r="178" spans="1:3" s="7" customFormat="1" x14ac:dyDescent="0.3">
      <c r="A178" s="17"/>
      <c r="B178" s="6"/>
      <c r="C178" s="8"/>
    </row>
    <row r="179" spans="1:3" s="7" customFormat="1" x14ac:dyDescent="0.3">
      <c r="A179" s="17"/>
      <c r="B179" s="6"/>
      <c r="C179" s="8"/>
    </row>
    <row r="180" spans="1:3" s="7" customFormat="1" x14ac:dyDescent="0.3">
      <c r="A180" s="17"/>
      <c r="B180" s="6"/>
      <c r="C180" s="8"/>
    </row>
    <row r="181" spans="1:3" s="7" customFormat="1" x14ac:dyDescent="0.3">
      <c r="A181" s="17"/>
      <c r="B181" s="6"/>
      <c r="C181" s="8"/>
    </row>
    <row r="182" spans="1:3" s="7" customFormat="1" x14ac:dyDescent="0.3">
      <c r="A182" s="17"/>
      <c r="B182" s="6"/>
      <c r="C182" s="8"/>
    </row>
    <row r="183" spans="1:3" s="7" customFormat="1" x14ac:dyDescent="0.3">
      <c r="A183" s="17"/>
      <c r="B183" s="6"/>
      <c r="C183" s="8"/>
    </row>
  </sheetData>
  <autoFilter ref="A1:C52">
    <filterColumn colId="1" showButton="0"/>
  </autoFilter>
  <mergeCells count="8">
    <mergeCell ref="A1:A3"/>
    <mergeCell ref="B1:C3"/>
    <mergeCell ref="D1:V1"/>
    <mergeCell ref="D2:E2"/>
    <mergeCell ref="F2:L2"/>
    <mergeCell ref="M2:N2"/>
    <mergeCell ref="O2:P2"/>
    <mergeCell ref="R2:V2"/>
  </mergeCells>
  <conditionalFormatting sqref="B51:B52 B4:B49">
    <cfRule type="duplicateValues" dxfId="64" priority="63"/>
  </conditionalFormatting>
  <conditionalFormatting sqref="B51:B52">
    <cfRule type="duplicateValues" dxfId="63" priority="64"/>
  </conditionalFormatting>
  <conditionalFormatting sqref="B50">
    <cfRule type="duplicateValues" dxfId="62" priority="61"/>
  </conditionalFormatting>
  <conditionalFormatting sqref="B50">
    <cfRule type="duplicateValues" dxfId="61" priority="62"/>
  </conditionalFormatting>
  <conditionalFormatting sqref="B1">
    <cfRule type="duplicateValues" dxfId="60" priority="65"/>
  </conditionalFormatting>
  <conditionalFormatting sqref="F4:K6 F8:K21 F26:K41 F43:K52">
    <cfRule type="cellIs" dxfId="59" priority="55" operator="equal">
      <formula>"5 : très fort"</formula>
    </cfRule>
    <cfRule type="cellIs" dxfId="58" priority="56" operator="equal">
      <formula>"4 : fort"</formula>
    </cfRule>
    <cfRule type="cellIs" dxfId="57" priority="57" operator="equal">
      <formula>"3 : moyen"</formula>
    </cfRule>
    <cfRule type="cellIs" dxfId="56" priority="59" operator="equal">
      <formula>"2 : faible"</formula>
    </cfRule>
    <cfRule type="cellIs" dxfId="55" priority="60" operator="equal">
      <formula>"1 : très faible ou nulle"</formula>
    </cfRule>
  </conditionalFormatting>
  <conditionalFormatting sqref="G51">
    <cfRule type="cellIs" dxfId="54" priority="58" operator="equal">
      <formula>"3 : moyen"</formula>
    </cfRule>
  </conditionalFormatting>
  <conditionalFormatting sqref="O4:O14 R4:R14 O16:O27 M4:M47 R16:R27 O29:O31 R29:R33 O33 O35:O38 R35:R38 R40:R47 O40:O47 O49 R49 M49 M51:M52 R51:R52 O51:O52">
    <cfRule type="cellIs" dxfId="53" priority="52" operator="equal">
      <formula>"Dégradation"</formula>
    </cfRule>
    <cfRule type="cellIs" dxfId="52" priority="53" operator="equal">
      <formula>"Stabilité"</formula>
    </cfRule>
    <cfRule type="cellIs" dxfId="51" priority="54" operator="equal">
      <formula>"Amélioration"</formula>
    </cfRule>
  </conditionalFormatting>
  <conditionalFormatting sqref="D1:D10 D13:D22 D25 D27 D31:D37 D40:D1048576">
    <cfRule type="cellIs" dxfId="50" priority="51" operator="equal">
      <formula>"oui"</formula>
    </cfRule>
  </conditionalFormatting>
  <conditionalFormatting sqref="F7:K7">
    <cfRule type="cellIs" dxfId="49" priority="46" operator="equal">
      <formula>"5 : très fort"</formula>
    </cfRule>
    <cfRule type="cellIs" dxfId="48" priority="47" operator="equal">
      <formula>"4 : fort"</formula>
    </cfRule>
    <cfRule type="cellIs" dxfId="47" priority="48" operator="equal">
      <formula>"3 : moyen"</formula>
    </cfRule>
    <cfRule type="cellIs" dxfId="46" priority="49" operator="equal">
      <formula>"2 : faible"</formula>
    </cfRule>
    <cfRule type="cellIs" dxfId="45" priority="50" operator="equal">
      <formula>"1 : très faible ou nulle"</formula>
    </cfRule>
  </conditionalFormatting>
  <conditionalFormatting sqref="D11">
    <cfRule type="cellIs" dxfId="44" priority="45" operator="equal">
      <formula>"oui"</formula>
    </cfRule>
  </conditionalFormatting>
  <conditionalFormatting sqref="D12">
    <cfRule type="cellIs" dxfId="43" priority="44" operator="equal">
      <formula>"oui"</formula>
    </cfRule>
  </conditionalFormatting>
  <conditionalFormatting sqref="O15 R15">
    <cfRule type="cellIs" dxfId="42" priority="41" operator="equal">
      <formula>"Dégradation"</formula>
    </cfRule>
    <cfRule type="cellIs" dxfId="41" priority="42" operator="equal">
      <formula>"Stabilité"</formula>
    </cfRule>
    <cfRule type="cellIs" dxfId="40" priority="43" operator="equal">
      <formula>"Amélioration"</formula>
    </cfRule>
  </conditionalFormatting>
  <conditionalFormatting sqref="F22:K24">
    <cfRule type="cellIs" dxfId="39" priority="36" operator="equal">
      <formula>"5 : très fort"</formula>
    </cfRule>
    <cfRule type="cellIs" dxfId="38" priority="37" operator="equal">
      <formula>"4 : fort"</formula>
    </cfRule>
    <cfRule type="cellIs" dxfId="37" priority="38" operator="equal">
      <formula>"3 : moyen"</formula>
    </cfRule>
    <cfRule type="cellIs" dxfId="36" priority="39" operator="equal">
      <formula>"2 : faible"</formula>
    </cfRule>
    <cfRule type="cellIs" dxfId="35" priority="40" operator="equal">
      <formula>"1 : très faible ou nulle"</formula>
    </cfRule>
  </conditionalFormatting>
  <conditionalFormatting sqref="D23:D24">
    <cfRule type="cellIs" dxfId="34" priority="35" operator="equal">
      <formula>"oui"</formula>
    </cfRule>
  </conditionalFormatting>
  <conditionalFormatting sqref="F25:K25">
    <cfRule type="cellIs" dxfId="33" priority="30" operator="equal">
      <formula>"5 : très fort"</formula>
    </cfRule>
    <cfRule type="cellIs" dxfId="32" priority="31" operator="equal">
      <formula>"4 : fort"</formula>
    </cfRule>
    <cfRule type="cellIs" dxfId="31" priority="32" operator="equal">
      <formula>"3 : moyen"</formula>
    </cfRule>
    <cfRule type="cellIs" dxfId="30" priority="33" operator="equal">
      <formula>"2 : faible"</formula>
    </cfRule>
    <cfRule type="cellIs" dxfId="29" priority="34" operator="equal">
      <formula>"1 : très faible ou nulle"</formula>
    </cfRule>
  </conditionalFormatting>
  <conditionalFormatting sqref="D26">
    <cfRule type="cellIs" dxfId="28" priority="29" operator="equal">
      <formula>"oui"</formula>
    </cfRule>
  </conditionalFormatting>
  <conditionalFormatting sqref="D28:D30">
    <cfRule type="cellIs" dxfId="27" priority="28" operator="equal">
      <formula>"oui"</formula>
    </cfRule>
  </conditionalFormatting>
  <conditionalFormatting sqref="O28">
    <cfRule type="cellIs" dxfId="26" priority="25" operator="equal">
      <formula>"Dégradation"</formula>
    </cfRule>
    <cfRule type="cellIs" dxfId="25" priority="26" operator="equal">
      <formula>"Stabilité"</formula>
    </cfRule>
    <cfRule type="cellIs" dxfId="24" priority="27" operator="equal">
      <formula>"Amélioration"</formula>
    </cfRule>
  </conditionalFormatting>
  <conditionalFormatting sqref="R28">
    <cfRule type="cellIs" dxfId="23" priority="22" operator="equal">
      <formula>"Dégradation"</formula>
    </cfRule>
    <cfRule type="cellIs" dxfId="22" priority="23" operator="equal">
      <formula>"Stabilité"</formula>
    </cfRule>
    <cfRule type="cellIs" dxfId="21" priority="24" operator="equal">
      <formula>"Amélioration"</formula>
    </cfRule>
  </conditionalFormatting>
  <conditionalFormatting sqref="O32">
    <cfRule type="cellIs" dxfId="20" priority="19" operator="equal">
      <formula>"Dégradation"</formula>
    </cfRule>
    <cfRule type="cellIs" dxfId="19" priority="20" operator="equal">
      <formula>"Stabilité"</formula>
    </cfRule>
    <cfRule type="cellIs" dxfId="18" priority="21" operator="equal">
      <formula>"Amélioration"</formula>
    </cfRule>
  </conditionalFormatting>
  <conditionalFormatting sqref="O34 R34">
    <cfRule type="cellIs" dxfId="17" priority="16" operator="equal">
      <formula>"Dégradation"</formula>
    </cfRule>
    <cfRule type="cellIs" dxfId="16" priority="17" operator="equal">
      <formula>"Stabilité"</formula>
    </cfRule>
    <cfRule type="cellIs" dxfId="15" priority="18" operator="equal">
      <formula>"Amélioration"</formula>
    </cfRule>
  </conditionalFormatting>
  <conditionalFormatting sqref="D38:D39">
    <cfRule type="cellIs" dxfId="14" priority="15" operator="equal">
      <formula>"oui"</formula>
    </cfRule>
  </conditionalFormatting>
  <conditionalFormatting sqref="O39 R39">
    <cfRule type="cellIs" dxfId="13" priority="12" operator="equal">
      <formula>"Dégradation"</formula>
    </cfRule>
    <cfRule type="cellIs" dxfId="12" priority="13" operator="equal">
      <formula>"Stabilité"</formula>
    </cfRule>
    <cfRule type="cellIs" dxfId="11" priority="14" operator="equal">
      <formula>"Amélioration"</formula>
    </cfRule>
  </conditionalFormatting>
  <conditionalFormatting sqref="O48 R48 M48">
    <cfRule type="cellIs" dxfId="10" priority="9" operator="equal">
      <formula>"Dégradation"</formula>
    </cfRule>
    <cfRule type="cellIs" dxfId="9" priority="10" operator="equal">
      <formula>"Stabilité"</formula>
    </cfRule>
    <cfRule type="cellIs" dxfId="8" priority="11" operator="equal">
      <formula>"Amélioration"</formula>
    </cfRule>
  </conditionalFormatting>
  <conditionalFormatting sqref="O50 R50 M50">
    <cfRule type="cellIs" dxfId="7" priority="6" operator="equal">
      <formula>"Dégradation"</formula>
    </cfRule>
    <cfRule type="cellIs" dxfId="6" priority="7" operator="equal">
      <formula>"Stabilité"</formula>
    </cfRule>
    <cfRule type="cellIs" dxfId="5" priority="8" operator="equal">
      <formula>"Amélioration"</formula>
    </cfRule>
  </conditionalFormatting>
  <conditionalFormatting sqref="F42:K42">
    <cfRule type="cellIs" dxfId="4" priority="1" operator="equal">
      <formula>"5 : très fort"</formula>
    </cfRule>
    <cfRule type="cellIs" dxfId="3" priority="2" operator="equal">
      <formula>"4 : fort"</formula>
    </cfRule>
    <cfRule type="cellIs" dxfId="2" priority="3" operator="equal">
      <formula>"3 : moyen"</formula>
    </cfRule>
    <cfRule type="cellIs" dxfId="1" priority="4" operator="equal">
      <formula>"2 : faible"</formula>
    </cfRule>
    <cfRule type="cellIs" dxfId="0" priority="5" operator="equal">
      <formula>"1 : très faible ou nulle"</formula>
    </cfRule>
  </conditionalFormatting>
  <dataValidations count="3">
    <dataValidation type="list" allowBlank="1" showInputMessage="1" showErrorMessage="1" sqref="D4">
      <formula1>"oui,non"</formula1>
    </dataValidation>
    <dataValidation type="list" allowBlank="1" showInputMessage="1" showErrorMessage="1" sqref="M4:M52 R4:R52 O4:O52">
      <formula1>"Amélioration,Stabilité,Dégradation"</formula1>
    </dataValidation>
    <dataValidation type="list" allowBlank="1" showInputMessage="1" showErrorMessage="1" sqref="F4:K52">
      <formula1>"1 : très faible ou nulle,2 : faible,3 : moyen,4 : fort,5 : très fort"</formula1>
    </dataValidation>
  </dataValidations>
  <printOptions horizontalCentered="1" verticalCentered="1"/>
  <pageMargins left="0.70866141732283472" right="0.70866141732283472" top="0.74803149606299213" bottom="0.74803149606299213" header="0.31496062992125984" footer="0.31496062992125984"/>
  <pageSetup paperSize="8" scale="78" orientation="landscape" r:id="rId1"/>
  <headerFooter>
    <oddHeader>&amp;C&amp;"-,Gras"&amp;18RECEMA 2019
Programmation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5</vt:i4>
      </vt:variant>
    </vt:vector>
  </HeadingPairs>
  <TitlesOfParts>
    <vt:vector size="14" baseType="lpstr">
      <vt:lpstr>Lisez-moi</vt:lpstr>
      <vt:lpstr>2023_Bilan-tech-SQE</vt:lpstr>
      <vt:lpstr>Pest-2022</vt:lpstr>
      <vt:lpstr>Bact-2022</vt:lpstr>
      <vt:lpstr>2022_Bilan-tech-SQE</vt:lpstr>
      <vt:lpstr>2021_Bilan-tech-SQE</vt:lpstr>
      <vt:lpstr>2020_Bilan-tech-SQE</vt:lpstr>
      <vt:lpstr>2019_Bilan-tech-SQE</vt:lpstr>
      <vt:lpstr>Feuil1</vt:lpstr>
      <vt:lpstr>'2019_Bilan-tech-SQE'!Zone_d_impression</vt:lpstr>
      <vt:lpstr>'2020_Bilan-tech-SQE'!Zone_d_impression</vt:lpstr>
      <vt:lpstr>'2021_Bilan-tech-SQE'!Zone_d_impression</vt:lpstr>
      <vt:lpstr>'2022_Bilan-tech-SQE'!Zone_d_impression</vt:lpstr>
      <vt:lpstr>'2023_Bilan-tech-SQE'!Zone_d_impression</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 ROUSSET</dc:creator>
  <cp:lastModifiedBy>Rémy GUERDIN</cp:lastModifiedBy>
  <dcterms:created xsi:type="dcterms:W3CDTF">2020-04-23T05:46:09Z</dcterms:created>
  <dcterms:modified xsi:type="dcterms:W3CDTF">2024-04-29T12:23:30Z</dcterms:modified>
</cp:coreProperties>
</file>